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55" yWindow="4500" windowWidth="11340" windowHeight="6795" tabRatio="679"/>
  </bookViews>
  <sheets>
    <sheet name="bb tonnage" sheetId="3" r:id="rId1"/>
  </sheets>
  <definedNames>
    <definedName name="_xlnm._FilterDatabase" localSheetId="0" hidden="1">'bb tonnage'!$A$2:$X$197</definedName>
    <definedName name="_xlnm.Print_Titles" localSheetId="0">'bb tonnage'!$1:$2</definedName>
  </definedNames>
  <calcPr calcId="145621"/>
</workbook>
</file>

<file path=xl/calcChain.xml><?xml version="1.0" encoding="utf-8"?>
<calcChain xmlns="http://schemas.openxmlformats.org/spreadsheetml/2006/main">
  <c r="F111" i="3" l="1"/>
  <c r="F110" i="3"/>
  <c r="F105" i="3"/>
  <c r="F104" i="3"/>
  <c r="F102" i="3"/>
  <c r="F101" i="3"/>
  <c r="F99" i="3"/>
  <c r="F98" i="3"/>
  <c r="F96" i="3"/>
  <c r="F95" i="3"/>
  <c r="F92" i="3"/>
  <c r="F91" i="3"/>
  <c r="F88" i="3"/>
  <c r="F85" i="3"/>
  <c r="F82" i="3"/>
  <c r="F80" i="3"/>
  <c r="F79" i="3"/>
  <c r="F78" i="3"/>
  <c r="F77" i="3"/>
  <c r="F75" i="3"/>
  <c r="F74" i="3"/>
  <c r="F73" i="3"/>
  <c r="F69" i="3"/>
  <c r="F66" i="3"/>
  <c r="F65" i="3"/>
  <c r="F64" i="3"/>
  <c r="F63" i="3"/>
  <c r="F60" i="3"/>
  <c r="F59" i="3"/>
  <c r="F57" i="3"/>
  <c r="F56" i="3"/>
  <c r="F53" i="3"/>
  <c r="F52" i="3"/>
  <c r="F51" i="3"/>
  <c r="F50" i="3"/>
  <c r="F49" i="3"/>
  <c r="F48" i="3"/>
  <c r="F46" i="3"/>
  <c r="F45" i="3"/>
  <c r="F44" i="3"/>
  <c r="F42" i="3"/>
  <c r="F39" i="3"/>
  <c r="F34" i="3"/>
  <c r="F32" i="3"/>
  <c r="F30" i="3"/>
  <c r="F28" i="3"/>
  <c r="F27" i="3"/>
  <c r="F24" i="3"/>
  <c r="F22" i="3"/>
  <c r="F21" i="3"/>
  <c r="F20" i="3"/>
  <c r="F19" i="3"/>
  <c r="F17" i="3"/>
  <c r="F16" i="3"/>
  <c r="F13" i="3"/>
  <c r="F12" i="3"/>
  <c r="F11" i="3"/>
  <c r="F196" i="3"/>
  <c r="F195" i="3"/>
  <c r="F188" i="3"/>
  <c r="F184" i="3"/>
  <c r="F183" i="3"/>
  <c r="F181" i="3"/>
  <c r="F179" i="3"/>
  <c r="F178" i="3"/>
  <c r="F175" i="3"/>
  <c r="F171" i="3"/>
  <c r="F169" i="3"/>
  <c r="F167" i="3"/>
  <c r="F165" i="3"/>
  <c r="F162" i="3"/>
  <c r="F161" i="3"/>
  <c r="F158" i="3"/>
  <c r="F155" i="3"/>
  <c r="F147" i="3"/>
  <c r="F138" i="3"/>
  <c r="F137" i="3"/>
  <c r="F136" i="3"/>
  <c r="F135" i="3"/>
  <c r="F134" i="3"/>
  <c r="F132" i="3"/>
  <c r="F131" i="3"/>
  <c r="F129" i="3"/>
  <c r="F122" i="3"/>
  <c r="F116" i="3"/>
  <c r="F114" i="3"/>
  <c r="F112" i="3"/>
  <c r="F109" i="3"/>
  <c r="F108" i="3"/>
  <c r="F107" i="3"/>
  <c r="F106" i="3"/>
  <c r="F103" i="3"/>
  <c r="F100" i="3"/>
  <c r="F97" i="3"/>
  <c r="F94" i="3"/>
  <c r="F93" i="3"/>
  <c r="F90" i="3"/>
  <c r="F89" i="3"/>
  <c r="F87" i="3"/>
  <c r="F86" i="3"/>
  <c r="F84" i="3"/>
  <c r="F83" i="3"/>
  <c r="F81" i="3"/>
  <c r="F76" i="3"/>
  <c r="F72" i="3"/>
  <c r="F71" i="3"/>
  <c r="F70" i="3"/>
  <c r="F68" i="3"/>
  <c r="F67" i="3"/>
  <c r="F62" i="3"/>
  <c r="F61" i="3"/>
  <c r="F58" i="3"/>
  <c r="F55" i="3"/>
  <c r="F54" i="3"/>
  <c r="F47" i="3"/>
  <c r="F43" i="3"/>
  <c r="F41" i="3"/>
  <c r="F40" i="3"/>
  <c r="F38" i="3"/>
  <c r="F37" i="3"/>
  <c r="F36" i="3"/>
  <c r="F35" i="3"/>
  <c r="F33" i="3"/>
  <c r="F31" i="3"/>
  <c r="F29" i="3"/>
  <c r="F26" i="3"/>
  <c r="F25" i="3"/>
  <c r="F23" i="3"/>
  <c r="F18" i="3"/>
  <c r="F15" i="3"/>
  <c r="F14" i="3"/>
  <c r="F10" i="3"/>
  <c r="F9" i="3"/>
  <c r="F8" i="3"/>
  <c r="F7" i="3"/>
  <c r="F6" i="3"/>
  <c r="F5" i="3"/>
  <c r="F4" i="3"/>
  <c r="F113" i="3"/>
  <c r="F115" i="3"/>
  <c r="F117" i="3"/>
  <c r="F118" i="3"/>
  <c r="F119" i="3"/>
  <c r="F120" i="3"/>
  <c r="F121" i="3"/>
  <c r="F123" i="3"/>
  <c r="F124" i="3"/>
  <c r="F125" i="3"/>
  <c r="F126" i="3"/>
  <c r="F127" i="3"/>
  <c r="F128" i="3"/>
  <c r="F130" i="3"/>
  <c r="F133" i="3"/>
  <c r="F139" i="3"/>
  <c r="F140" i="3"/>
  <c r="F141" i="3"/>
  <c r="F142" i="3"/>
  <c r="F143" i="3"/>
  <c r="F144" i="3"/>
  <c r="F145" i="3"/>
  <c r="F146" i="3"/>
  <c r="F148" i="3"/>
  <c r="F149" i="3"/>
  <c r="F150" i="3"/>
  <c r="F151" i="3"/>
  <c r="F152" i="3"/>
  <c r="F153" i="3"/>
  <c r="F154" i="3"/>
  <c r="F156" i="3"/>
  <c r="F157" i="3"/>
  <c r="F159" i="3"/>
  <c r="F160" i="3"/>
  <c r="F163" i="3"/>
  <c r="F164" i="3"/>
  <c r="F166" i="3"/>
  <c r="F168" i="3"/>
  <c r="F170" i="3"/>
  <c r="F172" i="3"/>
  <c r="F173" i="3"/>
  <c r="F174" i="3"/>
  <c r="F176" i="3"/>
  <c r="F177" i="3"/>
  <c r="F180" i="3"/>
  <c r="F182" i="3"/>
  <c r="F185" i="3"/>
  <c r="F186" i="3"/>
  <c r="F187" i="3"/>
  <c r="F189" i="3"/>
  <c r="F190" i="3"/>
  <c r="F191" i="3"/>
  <c r="F192" i="3"/>
  <c r="F193" i="3"/>
  <c r="F194" i="3"/>
  <c r="F197" i="3"/>
  <c r="G3" i="3"/>
  <c r="I3" i="3"/>
  <c r="E3" i="3"/>
  <c r="D3" i="3"/>
  <c r="C3" i="3"/>
  <c r="H3" i="3"/>
  <c r="J3" i="3"/>
  <c r="K3" i="3"/>
  <c r="L3" i="3"/>
  <c r="M3" i="3"/>
  <c r="N3" i="3"/>
  <c r="O3" i="3"/>
  <c r="P3" i="3"/>
  <c r="Q3" i="3"/>
  <c r="R3" i="3"/>
  <c r="S3" i="3"/>
  <c r="T3" i="3"/>
  <c r="U3" i="3"/>
  <c r="V3" i="3"/>
  <c r="W3" i="3"/>
  <c r="F3" i="3" l="1"/>
</calcChain>
</file>

<file path=xl/sharedStrings.xml><?xml version="1.0" encoding="utf-8"?>
<sst xmlns="http://schemas.openxmlformats.org/spreadsheetml/2006/main" count="252" uniqueCount="235">
  <si>
    <t>Russell, Township Of</t>
  </si>
  <si>
    <t>Sables-Spanish Rivers, Township Of</t>
  </si>
  <si>
    <t>Sarnia, City Of</t>
  </si>
  <si>
    <t>Sault Ste. Marie, City Of</t>
  </si>
  <si>
    <t>Seguin, Township Of</t>
  </si>
  <si>
    <t>Shelburne, Town Of</t>
  </si>
  <si>
    <t>Simcoe, County Of</t>
  </si>
  <si>
    <t>Sioux Lookout, Town Of</t>
  </si>
  <si>
    <t>Sioux Narrows Nestor Falls, Township Of</t>
  </si>
  <si>
    <t>Smiths Falls, Town Of</t>
  </si>
  <si>
    <t>South Dundas, Township Of</t>
  </si>
  <si>
    <t>South Frontenac, Township Of</t>
  </si>
  <si>
    <t>South Glengarry, Township Of</t>
  </si>
  <si>
    <t>South Stormont, Township Of</t>
  </si>
  <si>
    <t>Southgate, Township Of</t>
  </si>
  <si>
    <t>Southwold, Township Of</t>
  </si>
  <si>
    <t>St. Clair, Township Of</t>
  </si>
  <si>
    <t>St. Thomas, City Of</t>
  </si>
  <si>
    <t>Stone Mills, Township Of</t>
  </si>
  <si>
    <t>Stratford, City Of</t>
  </si>
  <si>
    <t>Tarbutt &amp; Tarbutt Additional, Township Of</t>
  </si>
  <si>
    <t>Tay Valley, Township Of</t>
  </si>
  <si>
    <t>Thames Centre, Municipality Of</t>
  </si>
  <si>
    <t>The Archipelago, Township Of</t>
  </si>
  <si>
    <t>The Blue Mountains, Town Of</t>
  </si>
  <si>
    <t>Thunder Bay, City Of</t>
  </si>
  <si>
    <t>Timmins, City Of</t>
  </si>
  <si>
    <t>Toronto, City Of</t>
  </si>
  <si>
    <t>Tri-Neighbours</t>
  </si>
  <si>
    <t>Waterloo, Regional Municipality Of</t>
  </si>
  <si>
    <t>Wellington, County Of</t>
  </si>
  <si>
    <t>West Elgin, Municipality Of</t>
  </si>
  <si>
    <t>West Nipissing, Municipality Of</t>
  </si>
  <si>
    <t>West Perth, Township Of</t>
  </si>
  <si>
    <t>Whitestone, Municipality Of</t>
  </si>
  <si>
    <t>Whitewater Region, Township Of</t>
  </si>
  <si>
    <t>Paper (tonnes)</t>
  </si>
  <si>
    <t>Metal (tonnes)</t>
  </si>
  <si>
    <t>Glass (tonnes)</t>
  </si>
  <si>
    <t>Plastic (tonnes)</t>
  </si>
  <si>
    <t>Commingled Blue Box Materials (tonnes)</t>
  </si>
  <si>
    <t>Notes:</t>
  </si>
  <si>
    <t>Kawartha Lakes, City Of</t>
  </si>
  <si>
    <t>Kenora, City Of</t>
  </si>
  <si>
    <t>Kerns, Township Of</t>
  </si>
  <si>
    <t>Killaloe, Hagarty, And Richards, Township Of</t>
  </si>
  <si>
    <t>Kingston, City Of</t>
  </si>
  <si>
    <t>Kirkland Lake, Town Of</t>
  </si>
  <si>
    <t>La Vallee, Township Of</t>
  </si>
  <si>
    <t>Lanark Highlands, Township Of</t>
  </si>
  <si>
    <t>Laurentian Hills, Town Of</t>
  </si>
  <si>
    <t>Leeds And The Thousand Islands, Township Of</t>
  </si>
  <si>
    <t>London, City Of</t>
  </si>
  <si>
    <t>Loyalist, Township Of</t>
  </si>
  <si>
    <t>Machin, Township Of</t>
  </si>
  <si>
    <t>Madawska Valley, Township Of</t>
  </si>
  <si>
    <t>Malahide, Township Of</t>
  </si>
  <si>
    <t>Marathon,  Town Of</t>
  </si>
  <si>
    <t>Mattawa, Town Of</t>
  </si>
  <si>
    <t>Mckellar, Township Of</t>
  </si>
  <si>
    <t>Mcnab-Braeside, Township Of</t>
  </si>
  <si>
    <t>Meaford, Municipality Of</t>
  </si>
  <si>
    <t>Melancthon, Township Of</t>
  </si>
  <si>
    <t>Merrickville-Wolford, Village Of</t>
  </si>
  <si>
    <t>Minden Hills, Township Of</t>
  </si>
  <si>
    <t>Mississippi Mills, Town Of</t>
  </si>
  <si>
    <t>Mono, Township Of</t>
  </si>
  <si>
    <t>Montague, Township Of</t>
  </si>
  <si>
    <t>Morris-Turnburry, Municipality Of</t>
  </si>
  <si>
    <t>Mulmur, Township Of</t>
  </si>
  <si>
    <t>Muskoka,  District Municipality Of</t>
  </si>
  <si>
    <t>Nairn &amp; Hyman, Township Of</t>
  </si>
  <si>
    <t>Neebing, Municipality Of</t>
  </si>
  <si>
    <t>Newbury,  Village Of</t>
  </si>
  <si>
    <t>Newmarket, Town Of</t>
  </si>
  <si>
    <t>Niagara, Regional Municipality Of</t>
  </si>
  <si>
    <t>Norfolk, County Of</t>
  </si>
  <si>
    <t>North Bay, City Of</t>
  </si>
  <si>
    <t>North Dundas, Township Of</t>
  </si>
  <si>
    <t>North Frontenac, Township Of</t>
  </si>
  <si>
    <t>North Glengarry, Township Of</t>
  </si>
  <si>
    <t>North Grenville, Township Of</t>
  </si>
  <si>
    <t>North Huron, Township Of</t>
  </si>
  <si>
    <t>North Stormont, Township Of</t>
  </si>
  <si>
    <t>Northeastern Manitoulin &amp; Islands, Town Of</t>
  </si>
  <si>
    <t>Northern Bruce Peninsula, Municipality Of</t>
  </si>
  <si>
    <t>Northumberland, County Of</t>
  </si>
  <si>
    <t>Oconnor,  Township Of</t>
  </si>
  <si>
    <t>Oliver Paipoonge,  Municipality Of</t>
  </si>
  <si>
    <t>Orangeville, Town Of</t>
  </si>
  <si>
    <t>Orillia, City Of</t>
  </si>
  <si>
    <t>Ottawa Valley Waste Recovery Centre</t>
  </si>
  <si>
    <t>Ottawa, City Of</t>
  </si>
  <si>
    <t>Owen Sound, City Of</t>
  </si>
  <si>
    <t>Oxford,  Restructured County Of</t>
  </si>
  <si>
    <t>Parry Sound, Town Of</t>
  </si>
  <si>
    <t>Peel, Regional Municipality Of</t>
  </si>
  <si>
    <t>Perry, Township Of</t>
  </si>
  <si>
    <t>Perth, Town Of</t>
  </si>
  <si>
    <t>Peterborough, City Of</t>
  </si>
  <si>
    <t>Peterborough, County Of</t>
  </si>
  <si>
    <t>Plympton-Wyoming, Town Of</t>
  </si>
  <si>
    <t>Prescott, Town Of</t>
  </si>
  <si>
    <t>Prince, Township Of</t>
  </si>
  <si>
    <t>Renfrew, Town Of</t>
  </si>
  <si>
    <t>Rideau Lakes, Township Of</t>
  </si>
  <si>
    <t>Blind River, Town Of</t>
  </si>
  <si>
    <t>Bluewater Recycling Association</t>
  </si>
  <si>
    <t>Bonnechere Valley, Township Of</t>
  </si>
  <si>
    <t>Brant, County Of</t>
  </si>
  <si>
    <t>Brantford, City Of</t>
  </si>
  <si>
    <t>Brockville, City Of</t>
  </si>
  <si>
    <t>Brudenell, Lyndoch And Raglan, Township Of</t>
  </si>
  <si>
    <t>Callander, Municipality Of</t>
  </si>
  <si>
    <t>Carleton Place, Town Of</t>
  </si>
  <si>
    <t>Carling, Township Of</t>
  </si>
  <si>
    <t>Casey, Township Of</t>
  </si>
  <si>
    <t>Casselman,  Village Of</t>
  </si>
  <si>
    <t>Central Elgin, Municipality Of</t>
  </si>
  <si>
    <t>Central Frontenac, Township Of</t>
  </si>
  <si>
    <t>Central Huron, Municipality Of</t>
  </si>
  <si>
    <t>Central Manitoulin, Township Of</t>
  </si>
  <si>
    <t>Chapple, Township Of</t>
  </si>
  <si>
    <t>Chatham-Kent, Municipality Of</t>
  </si>
  <si>
    <t>Chatsworth, Township Of</t>
  </si>
  <si>
    <t>Clarence-Rockland, City Of</t>
  </si>
  <si>
    <t>Cochrane Temiskaming Waste Management Board</t>
  </si>
  <si>
    <t>Cornwall, City Of</t>
  </si>
  <si>
    <t>Drummond-North Elmsley, Township Of</t>
  </si>
  <si>
    <t>Dryden, City Of</t>
  </si>
  <si>
    <t>Durham, Regional Municipality Of</t>
  </si>
  <si>
    <t>Dutton-Dunwich, Municipality Of</t>
  </si>
  <si>
    <t>Dysart Et Al, Township Of</t>
  </si>
  <si>
    <t>East Ferris, Township Of</t>
  </si>
  <si>
    <t>East Garafraxa, Township Of</t>
  </si>
  <si>
    <t>East Luther Grand Valley, Township Of</t>
  </si>
  <si>
    <t>Edwardsburgh Cardinal, Township Of</t>
  </si>
  <si>
    <t>Elizabethtown-Kitley, Township Of</t>
  </si>
  <si>
    <t>Emo, Township Of</t>
  </si>
  <si>
    <t>Enniskillen, Township Of</t>
  </si>
  <si>
    <t>Espanola, Town Of</t>
  </si>
  <si>
    <t>Essex-Windsor Solid Waste Authority</t>
  </si>
  <si>
    <t>Fort Frances, Town Of</t>
  </si>
  <si>
    <t>Front Of Yonge, Township Of</t>
  </si>
  <si>
    <t>Frontenac Islands, Township Of</t>
  </si>
  <si>
    <t>Gananoque, Town Of</t>
  </si>
  <si>
    <t>Georgian Bluffs, Township Of</t>
  </si>
  <si>
    <t>Gillies, Township Of</t>
  </si>
  <si>
    <t>Gore Bay, Town Of</t>
  </si>
  <si>
    <t>Greater Madawaska, Township Of</t>
  </si>
  <si>
    <t>Greater Napanee, Township Of</t>
  </si>
  <si>
    <t>Greater Sudbury, City Of</t>
  </si>
  <si>
    <t>Grey Highlands, Municipality Of</t>
  </si>
  <si>
    <t>Guelph, City Of</t>
  </si>
  <si>
    <t>Haldimand, County Of</t>
  </si>
  <si>
    <t>Halton, Regional Municipality Of</t>
  </si>
  <si>
    <t>Hamilton, City Of</t>
  </si>
  <si>
    <t>Hanover, Town Of</t>
  </si>
  <si>
    <t>Hastings Highlands, Municipality Of</t>
  </si>
  <si>
    <t>Hawkesbury Joint Recycling</t>
  </si>
  <si>
    <t>Highlands East, Municipality Of</t>
  </si>
  <si>
    <t>Horton, Township Of</t>
  </si>
  <si>
    <t>Howick, Township Of</t>
  </si>
  <si>
    <t>Hudson, Township Of</t>
  </si>
  <si>
    <t>Huron East, Municipality Of</t>
  </si>
  <si>
    <t>Huron Shores,  Municipality Of</t>
  </si>
  <si>
    <t>Total Households Served</t>
  </si>
  <si>
    <t>TOTALS</t>
  </si>
  <si>
    <t>Fibre, Glass, Aluminum, Steel, and Plastic</t>
  </si>
  <si>
    <t>Glass, Aluminum, Steel, and Plastic</t>
  </si>
  <si>
    <t>Aluminum, Steel, and Plastic</t>
  </si>
  <si>
    <t>Fibre, Aluminum, Steel, and Plastic</t>
  </si>
  <si>
    <t>Composition of Commingled Blue Box Materials</t>
  </si>
  <si>
    <t>Flint New Containers</t>
  </si>
  <si>
    <t>Other Eligible Uses</t>
  </si>
  <si>
    <t>Tubs &amp; Lids</t>
  </si>
  <si>
    <t>Aluminum</t>
  </si>
  <si>
    <t>Steel</t>
  </si>
  <si>
    <t>Mixed Metal</t>
  </si>
  <si>
    <t>PET</t>
  </si>
  <si>
    <t>HDPE</t>
  </si>
  <si>
    <t>Plastic Film</t>
  </si>
  <si>
    <t>Polystyrene</t>
  </si>
  <si>
    <t>Mixed Plastics</t>
  </si>
  <si>
    <t>Program Code</t>
  </si>
  <si>
    <t>Program Title</t>
  </si>
  <si>
    <t>Quinte Waste Solutions</t>
  </si>
  <si>
    <t>Addington Highlands, Township Of</t>
  </si>
  <si>
    <t>Admaston/Bromley, Township Of</t>
  </si>
  <si>
    <t>Alberton, Township Of</t>
  </si>
  <si>
    <t>Alfred &amp; Plantagenet, Township Of</t>
  </si>
  <si>
    <t>Algonquin Highlands, Township Of</t>
  </si>
  <si>
    <t>Almaguin Recycling Initiative</t>
  </si>
  <si>
    <t>Amaranth, Township Of</t>
  </si>
  <si>
    <t>Armour, Township Of</t>
  </si>
  <si>
    <t>Arnprior, Town Of</t>
  </si>
  <si>
    <t>Ashfield-Colborne-Wawanosh, Township Of</t>
  </si>
  <si>
    <t>Atikokan, Township Of</t>
  </si>
  <si>
    <t>Augusta, Township Of</t>
  </si>
  <si>
    <t>Aylmer, Town Of</t>
  </si>
  <si>
    <t>Baldwin, Township Of</t>
  </si>
  <si>
    <t>Barrie, City Of</t>
  </si>
  <si>
    <t>Bayham, Municipality Of</t>
  </si>
  <si>
    <t>Beckwith, Township Of</t>
  </si>
  <si>
    <t>Residential Mixed Papers</t>
  </si>
  <si>
    <t>Athens, Township Of</t>
  </si>
  <si>
    <t>Black River-Mason,  Township Of</t>
  </si>
  <si>
    <t>Bonfield, Township Of</t>
  </si>
  <si>
    <t>Bruce Area Solid Waste Recycling</t>
  </si>
  <si>
    <t>Calvin, Municipality Of</t>
  </si>
  <si>
    <t>Carlow Mayo, Township Of</t>
  </si>
  <si>
    <t>Deep River, Town Of</t>
  </si>
  <si>
    <t xml:space="preserve">Elliot Lake, City Of </t>
  </si>
  <si>
    <t>Hilliard,  Township Of</t>
  </si>
  <si>
    <t>Johnson,  Township Of</t>
  </si>
  <si>
    <t>Mcdougall, Township Of</t>
  </si>
  <si>
    <t>Stirling-Rawdon, Township Of</t>
  </si>
  <si>
    <t>The Nation Municipality</t>
  </si>
  <si>
    <t>Tudor &amp; Cashel, Township Of</t>
  </si>
  <si>
    <t>West Grey, Municipality Of</t>
  </si>
  <si>
    <t>York, Regional Municipality Of</t>
  </si>
  <si>
    <t>Blue Box Tonnes Marketed</t>
  </si>
  <si>
    <t>Reported</t>
  </si>
  <si>
    <r>
      <t>Calculated Blue Box Tonnes Marketed</t>
    </r>
    <r>
      <rPr>
        <vertAlign val="superscript"/>
        <sz val="10"/>
        <rFont val="Arial"/>
        <family val="2"/>
      </rPr>
      <t>2</t>
    </r>
  </si>
  <si>
    <r>
      <t>Printed Paper</t>
    </r>
    <r>
      <rPr>
        <vertAlign val="superscript"/>
        <sz val="10"/>
        <rFont val="Arial"/>
        <family val="2"/>
      </rPr>
      <t>3</t>
    </r>
  </si>
  <si>
    <r>
      <t>Paper-Based Packaging</t>
    </r>
    <r>
      <rPr>
        <vertAlign val="superscript"/>
        <sz val="10"/>
        <rFont val="Arial"/>
        <family val="2"/>
      </rPr>
      <t>4</t>
    </r>
  </si>
  <si>
    <r>
      <t>Polycoat</t>
    </r>
    <r>
      <rPr>
        <vertAlign val="superscript"/>
        <sz val="10"/>
        <rFont val="Arial"/>
        <family val="2"/>
      </rPr>
      <t>5</t>
    </r>
  </si>
  <si>
    <r>
      <t>Coloured New Containers</t>
    </r>
    <r>
      <rPr>
        <vertAlign val="superscript"/>
        <sz val="10"/>
        <rFont val="Arial"/>
        <family val="2"/>
      </rPr>
      <t>6</t>
    </r>
  </si>
  <si>
    <r>
      <t>3</t>
    </r>
    <r>
      <rPr>
        <sz val="9"/>
        <rFont val="Arial"/>
        <family val="2"/>
      </rPr>
      <t>Printed Paper includes newspaper, magazines and catalogues, and telephone books (directories), printing and writing paper</t>
    </r>
  </si>
  <si>
    <r>
      <t>4</t>
    </r>
    <r>
      <rPr>
        <sz val="9"/>
        <rFont val="Arial"/>
        <family val="2"/>
      </rPr>
      <t>Paper-Based Packaging includes old corrugated containers (OCC), old boxboard cartons (OBB)</t>
    </r>
  </si>
  <si>
    <r>
      <t>5</t>
    </r>
    <r>
      <rPr>
        <sz val="9"/>
        <rFont val="Arial"/>
        <family val="2"/>
      </rPr>
      <t>Polycoat includes gable top containers and aseptic cartons</t>
    </r>
  </si>
  <si>
    <r>
      <t xml:space="preserve">6 </t>
    </r>
    <r>
      <rPr>
        <sz val="9"/>
        <rFont val="Arial"/>
        <family val="2"/>
      </rPr>
      <t>Tonnage of coloured glass used for new containers has shifted to other eligible uses</t>
    </r>
  </si>
  <si>
    <r>
      <t>Blue Box Tonnes Collected</t>
    </r>
    <r>
      <rPr>
        <vertAlign val="superscript"/>
        <sz val="10"/>
        <rFont val="Arial"/>
        <family val="2"/>
      </rPr>
      <t>1</t>
    </r>
  </si>
  <si>
    <r>
      <t>2</t>
    </r>
    <r>
      <rPr>
        <sz val="9"/>
        <rFont val="Arial"/>
        <family val="2"/>
      </rPr>
      <t>Calculated Blue Box Tonnes Marketed is the summation of Reported Blue Box Tonnes Marketed and Reported Blue Box Tonnes Collected less a calculation for residual</t>
    </r>
  </si>
  <si>
    <r>
      <t>1</t>
    </r>
    <r>
      <rPr>
        <sz val="9"/>
        <rFont val="Arial"/>
        <family val="2"/>
      </rPr>
      <t>Reported Blue Box Tonnes Collected represents tonnes collected where another processor is provided processing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</si>
</sst>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"/>
      <name val="Arial"/>
    </font>
    <font>
      <b/>
      <i/>
      <sz val="11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3" fontId="0" fillId="0" borderId="0" xfId="0" applyNumberFormat="1"/>
    <xf numFmtId="3" fontId="2" fillId="0" borderId="1" xfId="0" applyNumberFormat="1" applyFont="1" applyBorder="1" applyAlignment="1">
      <alignment horizontal="right" wrapText="1"/>
    </xf>
    <xf numFmtId="3" fontId="2" fillId="0" borderId="2" xfId="0" applyNumberFormat="1" applyFont="1" applyBorder="1" applyAlignment="1">
      <alignment horizontal="right" wrapText="1"/>
    </xf>
    <xf numFmtId="3" fontId="2" fillId="0" borderId="3" xfId="0" applyNumberFormat="1" applyFont="1" applyBorder="1" applyAlignment="1">
      <alignment horizontal="right" wrapText="1"/>
    </xf>
    <xf numFmtId="49" fontId="2" fillId="0" borderId="2" xfId="0" applyNumberFormat="1" applyFont="1" applyBorder="1" applyAlignment="1">
      <alignment horizontal="right" wrapText="1"/>
    </xf>
    <xf numFmtId="0" fontId="0" fillId="0" borderId="4" xfId="0" applyBorder="1"/>
    <xf numFmtId="0" fontId="2" fillId="0" borderId="3" xfId="0" applyFont="1" applyBorder="1" applyAlignment="1">
      <alignment horizontal="right"/>
    </xf>
    <xf numFmtId="3" fontId="2" fillId="0" borderId="5" xfId="0" applyNumberFormat="1" applyFont="1" applyBorder="1" applyAlignment="1">
      <alignment horizontal="right" wrapText="1"/>
    </xf>
    <xf numFmtId="3" fontId="0" fillId="0" borderId="4" xfId="0" applyNumberFormat="1" applyBorder="1"/>
    <xf numFmtId="3" fontId="0" fillId="0" borderId="6" xfId="0" applyNumberFormat="1" applyBorder="1"/>
    <xf numFmtId="0" fontId="3" fillId="0" borderId="0" xfId="0" applyFont="1" applyAlignment="1">
      <alignment horizontal="left" indent="2"/>
    </xf>
    <xf numFmtId="0" fontId="4" fillId="0" borderId="0" xfId="0" applyFont="1" applyAlignment="1">
      <alignment horizontal="left" indent="2"/>
    </xf>
    <xf numFmtId="3" fontId="0" fillId="0" borderId="0" xfId="0" applyNumberFormat="1" applyBorder="1"/>
    <xf numFmtId="0" fontId="0" fillId="0" borderId="0" xfId="0" applyBorder="1"/>
    <xf numFmtId="3" fontId="0" fillId="0" borderId="7" xfId="0" applyNumberFormat="1" applyBorder="1"/>
    <xf numFmtId="0" fontId="0" fillId="0" borderId="7" xfId="0" applyBorder="1"/>
    <xf numFmtId="0" fontId="1" fillId="0" borderId="4" xfId="0" applyFont="1" applyBorder="1"/>
    <xf numFmtId="49" fontId="0" fillId="0" borderId="3" xfId="0" applyNumberFormat="1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49" fontId="0" fillId="0" borderId="7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6" xfId="0" applyNumberFormat="1" applyBorder="1" applyAlignment="1">
      <alignment horizontal="center" wrapText="1"/>
    </xf>
    <xf numFmtId="49" fontId="0" fillId="0" borderId="4" xfId="0" applyNumberFormat="1" applyBorder="1" applyAlignment="1">
      <alignment horizontal="center" wrapText="1"/>
    </xf>
    <xf numFmtId="49" fontId="0" fillId="0" borderId="0" xfId="0" applyNumberFormat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4" xfId="0" applyBorder="1" applyAlignment="1">
      <alignment horizontal="left"/>
    </xf>
    <xf numFmtId="49" fontId="0" fillId="0" borderId="0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06"/>
  <sheetViews>
    <sheetView tabSelected="1" zoomScaleNormal="100" workbookViewId="0">
      <pane xSplit="2" ySplit="3" topLeftCell="C4" activePane="bottomRight" state="frozen"/>
      <selection pane="topRight" activeCell="B1" sqref="B1"/>
      <selection pane="bottomLeft" activeCell="A4" sqref="A4"/>
      <selection pane="bottomRight" activeCell="B1" sqref="B1:B2"/>
    </sheetView>
  </sheetViews>
  <sheetFormatPr defaultColWidth="8.85546875" defaultRowHeight="12.75" x14ac:dyDescent="0.2"/>
  <cols>
    <col min="1" max="1" width="9.140625" hidden="1" customWidth="1"/>
    <col min="2" max="2" width="44.28515625" bestFit="1" customWidth="1"/>
    <col min="3" max="3" width="11.140625" customWidth="1"/>
    <col min="4" max="5" width="11.28515625" customWidth="1"/>
    <col min="6" max="6" width="11.42578125" customWidth="1"/>
    <col min="7" max="7" width="9.42578125" customWidth="1"/>
    <col min="8" max="9" width="11.140625" customWidth="1"/>
    <col min="10" max="10" width="9.28515625" customWidth="1"/>
    <col min="11" max="11" width="9.42578125" customWidth="1"/>
    <col min="12" max="12" width="8.28515625" customWidth="1"/>
    <col min="13" max="13" width="8.42578125" customWidth="1"/>
    <col min="14" max="15" width="10.28515625" customWidth="1"/>
    <col min="16" max="16" width="9.7109375" customWidth="1"/>
    <col min="17" max="17" width="8.28515625" customWidth="1"/>
    <col min="18" max="18" width="7.85546875" customWidth="1"/>
    <col min="19" max="19" width="8.42578125" customWidth="1"/>
    <col min="20" max="20" width="7.42578125" customWidth="1"/>
    <col min="21" max="21" width="10.7109375" customWidth="1"/>
    <col min="22" max="22" width="8.7109375" customWidth="1"/>
    <col min="23" max="23" width="11.28515625" customWidth="1"/>
    <col min="24" max="24" width="29" customWidth="1"/>
  </cols>
  <sheetData>
    <row r="1" spans="1:24" ht="12.75" customHeight="1" x14ac:dyDescent="0.2">
      <c r="A1" s="25" t="s">
        <v>184</v>
      </c>
      <c r="B1" s="26" t="s">
        <v>185</v>
      </c>
      <c r="C1" s="21" t="s">
        <v>166</v>
      </c>
      <c r="D1" s="23" t="s">
        <v>222</v>
      </c>
      <c r="E1" s="24"/>
      <c r="F1" s="21" t="s">
        <v>223</v>
      </c>
      <c r="G1" s="27" t="s">
        <v>36</v>
      </c>
      <c r="H1" s="27"/>
      <c r="I1" s="27"/>
      <c r="J1" s="27"/>
      <c r="K1" s="28" t="s">
        <v>37</v>
      </c>
      <c r="L1" s="27"/>
      <c r="M1" s="27"/>
      <c r="N1" s="27" t="s">
        <v>38</v>
      </c>
      <c r="O1" s="27"/>
      <c r="P1" s="27"/>
      <c r="Q1" s="27" t="s">
        <v>39</v>
      </c>
      <c r="R1" s="27"/>
      <c r="S1" s="27"/>
      <c r="T1" s="27"/>
      <c r="U1" s="27"/>
      <c r="V1" s="27"/>
      <c r="W1" s="29" t="s">
        <v>40</v>
      </c>
      <c r="X1" s="24" t="s">
        <v>172</v>
      </c>
    </row>
    <row r="2" spans="1:24" ht="38.25" customHeight="1" x14ac:dyDescent="0.2">
      <c r="A2" s="25"/>
      <c r="B2" s="26"/>
      <c r="C2" s="22"/>
      <c r="D2" s="18" t="s">
        <v>221</v>
      </c>
      <c r="E2" s="20" t="s">
        <v>232</v>
      </c>
      <c r="F2" s="22"/>
      <c r="G2" s="18" t="s">
        <v>224</v>
      </c>
      <c r="H2" s="19" t="s">
        <v>225</v>
      </c>
      <c r="I2" s="19" t="s">
        <v>204</v>
      </c>
      <c r="J2" s="20" t="s">
        <v>226</v>
      </c>
      <c r="K2" s="18" t="s">
        <v>176</v>
      </c>
      <c r="L2" s="19" t="s">
        <v>177</v>
      </c>
      <c r="M2" s="20" t="s">
        <v>178</v>
      </c>
      <c r="N2" s="19" t="s">
        <v>173</v>
      </c>
      <c r="O2" s="19" t="s">
        <v>227</v>
      </c>
      <c r="P2" s="20" t="s">
        <v>174</v>
      </c>
      <c r="Q2" s="18" t="s">
        <v>179</v>
      </c>
      <c r="R2" s="19" t="s">
        <v>180</v>
      </c>
      <c r="S2" s="19" t="s">
        <v>181</v>
      </c>
      <c r="T2" s="19" t="s">
        <v>175</v>
      </c>
      <c r="U2" s="19" t="s">
        <v>182</v>
      </c>
      <c r="V2" s="20" t="s">
        <v>183</v>
      </c>
      <c r="W2" s="30"/>
      <c r="X2" s="24"/>
    </row>
    <row r="3" spans="1:24" ht="14.25" x14ac:dyDescent="0.2">
      <c r="B3" s="7" t="s">
        <v>167</v>
      </c>
      <c r="C3" s="8">
        <f t="shared" ref="C3:W3" si="0">SUM(C4:C197)</f>
        <v>4488779</v>
      </c>
      <c r="D3" s="4">
        <f t="shared" si="0"/>
        <v>749170.36999999988</v>
      </c>
      <c r="E3" s="3">
        <f t="shared" si="0"/>
        <v>33672.25</v>
      </c>
      <c r="F3" s="4">
        <f t="shared" si="0"/>
        <v>779843.7283399998</v>
      </c>
      <c r="G3" s="4">
        <f t="shared" si="0"/>
        <v>305076.80999999994</v>
      </c>
      <c r="H3" s="2">
        <f t="shared" si="0"/>
        <v>110104.06999999999</v>
      </c>
      <c r="I3" s="2">
        <f t="shared" si="0"/>
        <v>146151.9</v>
      </c>
      <c r="J3" s="3">
        <f t="shared" si="0"/>
        <v>1490.5800000000002</v>
      </c>
      <c r="K3" s="4">
        <f t="shared" si="0"/>
        <v>9334.26</v>
      </c>
      <c r="L3" s="2">
        <f t="shared" si="0"/>
        <v>30136.220000000012</v>
      </c>
      <c r="M3" s="3">
        <f t="shared" si="0"/>
        <v>1151.9799999999998</v>
      </c>
      <c r="N3" s="2">
        <f t="shared" si="0"/>
        <v>25868.609999999993</v>
      </c>
      <c r="O3" s="2">
        <f t="shared" si="0"/>
        <v>7099.96</v>
      </c>
      <c r="P3" s="3">
        <f t="shared" si="0"/>
        <v>75936.380000000019</v>
      </c>
      <c r="Q3" s="4">
        <f t="shared" si="0"/>
        <v>15305.6</v>
      </c>
      <c r="R3" s="2">
        <f t="shared" si="0"/>
        <v>9332.7099999999973</v>
      </c>
      <c r="S3" s="2">
        <f t="shared" si="0"/>
        <v>1950.8200000000002</v>
      </c>
      <c r="T3" s="2">
        <f t="shared" si="0"/>
        <v>738.4</v>
      </c>
      <c r="U3" s="2">
        <f t="shared" si="0"/>
        <v>234.17999999999998</v>
      </c>
      <c r="V3" s="3">
        <f t="shared" si="0"/>
        <v>6102.42</v>
      </c>
      <c r="W3" s="2">
        <f t="shared" si="0"/>
        <v>3155.47</v>
      </c>
      <c r="X3" s="5"/>
    </row>
    <row r="4" spans="1:24" x14ac:dyDescent="0.2">
      <c r="A4">
        <v>521</v>
      </c>
      <c r="B4" s="16" t="s">
        <v>187</v>
      </c>
      <c r="C4" s="15">
        <v>2600</v>
      </c>
      <c r="D4" s="10">
        <v>0</v>
      </c>
      <c r="E4" s="9">
        <v>119.16</v>
      </c>
      <c r="F4" s="13">
        <f t="shared" ref="F4:F10" si="1">+D4+(E4-(E4*0.135))</f>
        <v>103.07339999999999</v>
      </c>
      <c r="G4" s="10">
        <v>0</v>
      </c>
      <c r="H4" s="13">
        <v>0</v>
      </c>
      <c r="I4" s="13">
        <v>0</v>
      </c>
      <c r="J4" s="9">
        <v>0</v>
      </c>
      <c r="K4" s="10">
        <v>0</v>
      </c>
      <c r="L4" s="13">
        <v>0</v>
      </c>
      <c r="M4" s="9">
        <v>0</v>
      </c>
      <c r="N4" s="10">
        <v>0</v>
      </c>
      <c r="O4" s="13">
        <v>0</v>
      </c>
      <c r="P4" s="9">
        <v>0</v>
      </c>
      <c r="Q4" s="10">
        <v>0</v>
      </c>
      <c r="R4" s="13">
        <v>0</v>
      </c>
      <c r="S4" s="13">
        <v>0</v>
      </c>
      <c r="T4" s="13">
        <v>0</v>
      </c>
      <c r="U4" s="13">
        <v>0</v>
      </c>
      <c r="V4" s="9">
        <v>0</v>
      </c>
      <c r="W4" s="1">
        <v>0</v>
      </c>
      <c r="X4" s="6"/>
    </row>
    <row r="5" spans="1:24" x14ac:dyDescent="0.2">
      <c r="A5">
        <v>522</v>
      </c>
      <c r="B5" s="16" t="s">
        <v>188</v>
      </c>
      <c r="C5" s="15">
        <v>1293</v>
      </c>
      <c r="D5" s="10">
        <v>197.19</v>
      </c>
      <c r="E5" s="9">
        <v>0</v>
      </c>
      <c r="F5" s="13">
        <f t="shared" si="1"/>
        <v>197.19</v>
      </c>
      <c r="G5" s="10">
        <v>39.26</v>
      </c>
      <c r="H5" s="13">
        <v>17.670000000000002</v>
      </c>
      <c r="I5" s="13">
        <v>0</v>
      </c>
      <c r="J5" s="9">
        <v>0</v>
      </c>
      <c r="K5" s="10">
        <v>20.45</v>
      </c>
      <c r="L5" s="13">
        <v>97.72</v>
      </c>
      <c r="M5" s="9">
        <v>0</v>
      </c>
      <c r="N5" s="10">
        <v>0</v>
      </c>
      <c r="O5" s="13">
        <v>0</v>
      </c>
      <c r="P5" s="9">
        <v>0</v>
      </c>
      <c r="Q5" s="10">
        <v>22.09</v>
      </c>
      <c r="R5" s="13">
        <v>0</v>
      </c>
      <c r="S5" s="13">
        <v>0</v>
      </c>
      <c r="T5" s="13">
        <v>0</v>
      </c>
      <c r="U5" s="13">
        <v>0</v>
      </c>
      <c r="V5" s="9">
        <v>0</v>
      </c>
      <c r="W5" s="1">
        <v>0</v>
      </c>
      <c r="X5" s="6"/>
    </row>
    <row r="6" spans="1:24" x14ac:dyDescent="0.2">
      <c r="A6">
        <v>703</v>
      </c>
      <c r="B6" s="16" t="s">
        <v>189</v>
      </c>
      <c r="C6" s="15">
        <v>343</v>
      </c>
      <c r="D6" s="10">
        <v>0</v>
      </c>
      <c r="E6" s="9">
        <v>2.14</v>
      </c>
      <c r="F6" s="13">
        <f t="shared" si="1"/>
        <v>1.8511000000000002</v>
      </c>
      <c r="G6" s="10">
        <v>0</v>
      </c>
      <c r="H6" s="13">
        <v>0</v>
      </c>
      <c r="I6" s="13">
        <v>0</v>
      </c>
      <c r="J6" s="9">
        <v>0</v>
      </c>
      <c r="K6" s="10">
        <v>0</v>
      </c>
      <c r="L6" s="13">
        <v>0</v>
      </c>
      <c r="M6" s="9">
        <v>0</v>
      </c>
      <c r="N6" s="10">
        <v>0</v>
      </c>
      <c r="O6" s="13">
        <v>0</v>
      </c>
      <c r="P6" s="9">
        <v>0</v>
      </c>
      <c r="Q6" s="10">
        <v>0</v>
      </c>
      <c r="R6" s="13">
        <v>0</v>
      </c>
      <c r="S6" s="13">
        <v>0</v>
      </c>
      <c r="T6" s="13">
        <v>0</v>
      </c>
      <c r="U6" s="13">
        <v>0</v>
      </c>
      <c r="V6" s="9">
        <v>0</v>
      </c>
      <c r="W6" s="1">
        <v>0</v>
      </c>
      <c r="X6" s="6"/>
    </row>
    <row r="7" spans="1:24" x14ac:dyDescent="0.2">
      <c r="A7">
        <v>600</v>
      </c>
      <c r="B7" s="16" t="s">
        <v>190</v>
      </c>
      <c r="C7" s="15">
        <v>3596</v>
      </c>
      <c r="D7" s="10">
        <v>402.23</v>
      </c>
      <c r="E7" s="9">
        <v>0</v>
      </c>
      <c r="F7" s="13">
        <f t="shared" si="1"/>
        <v>402.23</v>
      </c>
      <c r="G7" s="10">
        <v>315.95</v>
      </c>
      <c r="H7" s="13">
        <v>10.09</v>
      </c>
      <c r="I7" s="13">
        <v>0</v>
      </c>
      <c r="J7" s="9">
        <v>0</v>
      </c>
      <c r="K7" s="10">
        <v>3.85</v>
      </c>
      <c r="L7" s="13">
        <v>16.13</v>
      </c>
      <c r="M7" s="9">
        <v>0</v>
      </c>
      <c r="N7" s="10">
        <v>15.2</v>
      </c>
      <c r="O7" s="13">
        <v>29.91</v>
      </c>
      <c r="P7" s="9">
        <v>0</v>
      </c>
      <c r="Q7" s="10">
        <v>5.82</v>
      </c>
      <c r="R7" s="13">
        <v>5.28</v>
      </c>
      <c r="S7" s="13">
        <v>0</v>
      </c>
      <c r="T7" s="13">
        <v>0</v>
      </c>
      <c r="U7" s="13">
        <v>0</v>
      </c>
      <c r="V7" s="9">
        <v>0</v>
      </c>
      <c r="W7" s="1">
        <v>0</v>
      </c>
      <c r="X7" s="6"/>
    </row>
    <row r="8" spans="1:24" x14ac:dyDescent="0.2">
      <c r="A8">
        <v>173</v>
      </c>
      <c r="B8" s="16" t="s">
        <v>191</v>
      </c>
      <c r="C8" s="15">
        <v>3227</v>
      </c>
      <c r="D8" s="10">
        <v>347.94</v>
      </c>
      <c r="E8" s="9">
        <v>0</v>
      </c>
      <c r="F8" s="13">
        <f t="shared" si="1"/>
        <v>347.94</v>
      </c>
      <c r="G8" s="10">
        <v>238.42</v>
      </c>
      <c r="H8" s="13">
        <v>0</v>
      </c>
      <c r="I8" s="13">
        <v>0</v>
      </c>
      <c r="J8" s="9">
        <v>0</v>
      </c>
      <c r="K8" s="10">
        <v>7.55</v>
      </c>
      <c r="L8" s="13">
        <v>26.51</v>
      </c>
      <c r="M8" s="9">
        <v>0</v>
      </c>
      <c r="N8" s="10">
        <v>27.74</v>
      </c>
      <c r="O8" s="13">
        <v>19.579999999999998</v>
      </c>
      <c r="P8" s="9">
        <v>0</v>
      </c>
      <c r="Q8" s="10">
        <v>10.6</v>
      </c>
      <c r="R8" s="13">
        <v>6.93</v>
      </c>
      <c r="S8" s="13">
        <v>4.08</v>
      </c>
      <c r="T8" s="13">
        <v>0</v>
      </c>
      <c r="U8" s="13">
        <v>0</v>
      </c>
      <c r="V8" s="9">
        <v>6.53</v>
      </c>
      <c r="W8" s="1">
        <v>0</v>
      </c>
      <c r="X8" s="6"/>
    </row>
    <row r="9" spans="1:24" x14ac:dyDescent="0.2">
      <c r="A9">
        <v>187</v>
      </c>
      <c r="B9" s="16" t="s">
        <v>192</v>
      </c>
      <c r="C9" s="15">
        <v>8601</v>
      </c>
      <c r="D9" s="10">
        <v>0</v>
      </c>
      <c r="E9" s="9">
        <v>912</v>
      </c>
      <c r="F9" s="13">
        <f t="shared" si="1"/>
        <v>788.88</v>
      </c>
      <c r="G9" s="10">
        <v>0</v>
      </c>
      <c r="H9" s="13">
        <v>0</v>
      </c>
      <c r="I9" s="13">
        <v>0</v>
      </c>
      <c r="J9" s="9">
        <v>0</v>
      </c>
      <c r="K9" s="10">
        <v>0</v>
      </c>
      <c r="L9" s="13">
        <v>0</v>
      </c>
      <c r="M9" s="9">
        <v>0</v>
      </c>
      <c r="N9" s="10">
        <v>0</v>
      </c>
      <c r="O9" s="13">
        <v>0</v>
      </c>
      <c r="P9" s="9">
        <v>0</v>
      </c>
      <c r="Q9" s="10">
        <v>0</v>
      </c>
      <c r="R9" s="13">
        <v>0</v>
      </c>
      <c r="S9" s="13">
        <v>0</v>
      </c>
      <c r="T9" s="13">
        <v>0</v>
      </c>
      <c r="U9" s="13">
        <v>0</v>
      </c>
      <c r="V9" s="9">
        <v>0</v>
      </c>
      <c r="W9" s="1">
        <v>0</v>
      </c>
      <c r="X9" s="6"/>
    </row>
    <row r="10" spans="1:24" x14ac:dyDescent="0.2">
      <c r="A10">
        <v>194</v>
      </c>
      <c r="B10" s="16" t="s">
        <v>193</v>
      </c>
      <c r="C10" s="15">
        <v>1294</v>
      </c>
      <c r="D10" s="10">
        <v>0</v>
      </c>
      <c r="E10" s="9">
        <v>370.88</v>
      </c>
      <c r="F10" s="13">
        <f t="shared" si="1"/>
        <v>320.81119999999999</v>
      </c>
      <c r="G10" s="10">
        <v>0</v>
      </c>
      <c r="H10" s="13">
        <v>0</v>
      </c>
      <c r="I10" s="13">
        <v>0</v>
      </c>
      <c r="J10" s="9">
        <v>0</v>
      </c>
      <c r="K10" s="10">
        <v>0</v>
      </c>
      <c r="L10" s="13">
        <v>0</v>
      </c>
      <c r="M10" s="9">
        <v>0</v>
      </c>
      <c r="N10" s="10">
        <v>0</v>
      </c>
      <c r="O10" s="13">
        <v>0</v>
      </c>
      <c r="P10" s="9">
        <v>0</v>
      </c>
      <c r="Q10" s="10">
        <v>0</v>
      </c>
      <c r="R10" s="13">
        <v>0</v>
      </c>
      <c r="S10" s="13">
        <v>0</v>
      </c>
      <c r="T10" s="13">
        <v>0</v>
      </c>
      <c r="U10" s="13">
        <v>0</v>
      </c>
      <c r="V10" s="9">
        <v>0</v>
      </c>
      <c r="W10" s="1">
        <v>0</v>
      </c>
      <c r="X10" s="6"/>
    </row>
    <row r="11" spans="1:24" x14ac:dyDescent="0.2">
      <c r="A11">
        <v>188</v>
      </c>
      <c r="B11" s="16" t="s">
        <v>194</v>
      </c>
      <c r="C11" s="15">
        <v>2131</v>
      </c>
      <c r="D11" s="10">
        <v>251</v>
      </c>
      <c r="E11" s="9">
        <v>0</v>
      </c>
      <c r="F11" s="13">
        <f>+D11+(E11-(E11*0.064))</f>
        <v>251</v>
      </c>
      <c r="G11" s="10">
        <v>94</v>
      </c>
      <c r="H11" s="13">
        <v>73</v>
      </c>
      <c r="I11" s="13">
        <v>0</v>
      </c>
      <c r="J11" s="9">
        <v>0</v>
      </c>
      <c r="K11" s="10">
        <v>4</v>
      </c>
      <c r="L11" s="13">
        <v>26</v>
      </c>
      <c r="M11" s="9">
        <v>0</v>
      </c>
      <c r="N11" s="10">
        <v>41</v>
      </c>
      <c r="O11" s="13">
        <v>0</v>
      </c>
      <c r="P11" s="9">
        <v>0</v>
      </c>
      <c r="Q11" s="10">
        <v>7</v>
      </c>
      <c r="R11" s="13">
        <v>6</v>
      </c>
      <c r="S11" s="13">
        <v>0</v>
      </c>
      <c r="T11" s="13">
        <v>0</v>
      </c>
      <c r="U11" s="13">
        <v>0</v>
      </c>
      <c r="V11" s="9">
        <v>0</v>
      </c>
      <c r="W11" s="1">
        <v>0</v>
      </c>
      <c r="X11" s="6"/>
    </row>
    <row r="12" spans="1:24" x14ac:dyDescent="0.2">
      <c r="A12">
        <v>524</v>
      </c>
      <c r="B12" s="16" t="s">
        <v>195</v>
      </c>
      <c r="C12" s="15">
        <v>2100</v>
      </c>
      <c r="D12" s="10">
        <v>508.3</v>
      </c>
      <c r="E12" s="9">
        <v>0</v>
      </c>
      <c r="F12" s="13">
        <f>+D12+(E12-(E12*0.064))</f>
        <v>508.3</v>
      </c>
      <c r="G12" s="10">
        <v>0</v>
      </c>
      <c r="H12" s="13">
        <v>28.3</v>
      </c>
      <c r="I12" s="13">
        <v>182.4</v>
      </c>
      <c r="J12" s="9">
        <v>48</v>
      </c>
      <c r="K12" s="10">
        <v>0</v>
      </c>
      <c r="L12" s="13">
        <v>0</v>
      </c>
      <c r="M12" s="9">
        <v>76.8</v>
      </c>
      <c r="N12" s="10">
        <v>76.8</v>
      </c>
      <c r="O12" s="13">
        <v>96</v>
      </c>
      <c r="P12" s="9">
        <v>0</v>
      </c>
      <c r="Q12" s="10">
        <v>0</v>
      </c>
      <c r="R12" s="13">
        <v>0</v>
      </c>
      <c r="S12" s="13">
        <v>0</v>
      </c>
      <c r="T12" s="13">
        <v>0</v>
      </c>
      <c r="U12" s="13">
        <v>0</v>
      </c>
      <c r="V12" s="9">
        <v>0</v>
      </c>
      <c r="W12" s="1">
        <v>0</v>
      </c>
      <c r="X12" s="6"/>
    </row>
    <row r="13" spans="1:24" x14ac:dyDescent="0.2">
      <c r="A13">
        <v>59</v>
      </c>
      <c r="B13" s="16" t="s">
        <v>196</v>
      </c>
      <c r="C13" s="15">
        <v>2890</v>
      </c>
      <c r="D13" s="10">
        <v>141.6</v>
      </c>
      <c r="E13" s="9">
        <v>0</v>
      </c>
      <c r="F13" s="13">
        <f>+D13+(E13-(E13*0.064))</f>
        <v>141.6</v>
      </c>
      <c r="G13" s="10">
        <v>0</v>
      </c>
      <c r="H13" s="13">
        <v>0</v>
      </c>
      <c r="I13" s="13">
        <v>80.37</v>
      </c>
      <c r="J13" s="9">
        <v>0</v>
      </c>
      <c r="K13" s="10">
        <v>0</v>
      </c>
      <c r="L13" s="13">
        <v>0</v>
      </c>
      <c r="M13" s="9">
        <v>61.23</v>
      </c>
      <c r="N13" s="10">
        <v>0</v>
      </c>
      <c r="O13" s="13">
        <v>0</v>
      </c>
      <c r="P13" s="9">
        <v>0</v>
      </c>
      <c r="Q13" s="10">
        <v>0</v>
      </c>
      <c r="R13" s="13">
        <v>0</v>
      </c>
      <c r="S13" s="13">
        <v>0</v>
      </c>
      <c r="T13" s="13">
        <v>0</v>
      </c>
      <c r="U13" s="13">
        <v>0</v>
      </c>
      <c r="V13" s="9">
        <v>0</v>
      </c>
      <c r="W13" s="1">
        <v>0</v>
      </c>
      <c r="X13" s="6"/>
    </row>
    <row r="14" spans="1:24" x14ac:dyDescent="0.2">
      <c r="A14">
        <v>282</v>
      </c>
      <c r="B14" s="16" t="s">
        <v>205</v>
      </c>
      <c r="C14" s="15">
        <v>942</v>
      </c>
      <c r="D14" s="10">
        <v>120</v>
      </c>
      <c r="E14" s="9">
        <v>0</v>
      </c>
      <c r="F14" s="13">
        <f>+D14+(E14-(E14*0.135))</f>
        <v>120</v>
      </c>
      <c r="G14" s="10">
        <v>50</v>
      </c>
      <c r="H14" s="13">
        <v>20</v>
      </c>
      <c r="I14" s="13">
        <v>0</v>
      </c>
      <c r="J14" s="9">
        <v>0</v>
      </c>
      <c r="K14" s="10">
        <v>3</v>
      </c>
      <c r="L14" s="13">
        <v>7</v>
      </c>
      <c r="M14" s="9">
        <v>0</v>
      </c>
      <c r="N14" s="10">
        <v>30</v>
      </c>
      <c r="O14" s="13">
        <v>0</v>
      </c>
      <c r="P14" s="9">
        <v>0</v>
      </c>
      <c r="Q14" s="10">
        <v>10</v>
      </c>
      <c r="R14" s="13">
        <v>0</v>
      </c>
      <c r="S14" s="13">
        <v>0</v>
      </c>
      <c r="T14" s="13">
        <v>0</v>
      </c>
      <c r="U14" s="13">
        <v>0</v>
      </c>
      <c r="V14" s="9">
        <v>0</v>
      </c>
      <c r="W14" s="1">
        <v>0</v>
      </c>
      <c r="X14" s="6"/>
    </row>
    <row r="15" spans="1:24" x14ac:dyDescent="0.2">
      <c r="A15">
        <v>710</v>
      </c>
      <c r="B15" s="16" t="s">
        <v>197</v>
      </c>
      <c r="C15" s="15">
        <v>1653</v>
      </c>
      <c r="D15" s="10">
        <v>0</v>
      </c>
      <c r="E15" s="9">
        <v>71.989999999999995</v>
      </c>
      <c r="F15" s="13">
        <f>+D15+(E15-(E15*0.135))</f>
        <v>62.271349999999998</v>
      </c>
      <c r="G15" s="10">
        <v>0</v>
      </c>
      <c r="H15" s="13">
        <v>0</v>
      </c>
      <c r="I15" s="13">
        <v>0</v>
      </c>
      <c r="J15" s="9">
        <v>0</v>
      </c>
      <c r="K15" s="10">
        <v>0</v>
      </c>
      <c r="L15" s="13">
        <v>0</v>
      </c>
      <c r="M15" s="9">
        <v>0</v>
      </c>
      <c r="N15" s="10">
        <v>0</v>
      </c>
      <c r="O15" s="13">
        <v>0</v>
      </c>
      <c r="P15" s="9">
        <v>0</v>
      </c>
      <c r="Q15" s="10">
        <v>0</v>
      </c>
      <c r="R15" s="13">
        <v>0</v>
      </c>
      <c r="S15" s="13">
        <v>0</v>
      </c>
      <c r="T15" s="13">
        <v>0</v>
      </c>
      <c r="U15" s="13">
        <v>0</v>
      </c>
      <c r="V15" s="9">
        <v>0</v>
      </c>
      <c r="W15" s="1">
        <v>0</v>
      </c>
      <c r="X15" s="6"/>
    </row>
    <row r="16" spans="1:24" x14ac:dyDescent="0.2">
      <c r="A16">
        <v>279</v>
      </c>
      <c r="B16" s="16" t="s">
        <v>198</v>
      </c>
      <c r="C16" s="15">
        <v>2418</v>
      </c>
      <c r="D16" s="10">
        <v>584.70000000000005</v>
      </c>
      <c r="E16" s="9">
        <v>0</v>
      </c>
      <c r="F16" s="13">
        <f>+D16+(E16-(E16*0.064))</f>
        <v>584.70000000000005</v>
      </c>
      <c r="G16" s="10">
        <v>390.1</v>
      </c>
      <c r="H16" s="13">
        <v>92.04</v>
      </c>
      <c r="I16" s="13">
        <v>0</v>
      </c>
      <c r="J16" s="9">
        <v>0</v>
      </c>
      <c r="K16" s="10">
        <v>0</v>
      </c>
      <c r="L16" s="13">
        <v>0</v>
      </c>
      <c r="M16" s="9">
        <v>49.38</v>
      </c>
      <c r="N16" s="10">
        <v>0</v>
      </c>
      <c r="O16" s="13">
        <v>0</v>
      </c>
      <c r="P16" s="9">
        <v>0</v>
      </c>
      <c r="Q16" s="10">
        <v>0</v>
      </c>
      <c r="R16" s="13">
        <v>0</v>
      </c>
      <c r="S16" s="13">
        <v>0</v>
      </c>
      <c r="T16" s="13">
        <v>0</v>
      </c>
      <c r="U16" s="13">
        <v>0</v>
      </c>
      <c r="V16" s="9">
        <v>53.18</v>
      </c>
      <c r="W16" s="1">
        <v>0</v>
      </c>
      <c r="X16" s="6"/>
    </row>
    <row r="17" spans="1:24" x14ac:dyDescent="0.2">
      <c r="A17">
        <v>427</v>
      </c>
      <c r="B17" s="16" t="s">
        <v>199</v>
      </c>
      <c r="C17" s="15">
        <v>2746</v>
      </c>
      <c r="D17" s="10">
        <v>0</v>
      </c>
      <c r="E17" s="9">
        <v>262.63</v>
      </c>
      <c r="F17" s="13">
        <f>+D17+(E17-(E17*0.064))</f>
        <v>245.82167999999999</v>
      </c>
      <c r="G17" s="10">
        <v>0</v>
      </c>
      <c r="H17" s="13">
        <v>0</v>
      </c>
      <c r="I17" s="13">
        <v>0</v>
      </c>
      <c r="J17" s="9">
        <v>0</v>
      </c>
      <c r="K17" s="10">
        <v>0</v>
      </c>
      <c r="L17" s="13">
        <v>0</v>
      </c>
      <c r="M17" s="9">
        <v>0</v>
      </c>
      <c r="N17" s="10">
        <v>0</v>
      </c>
      <c r="O17" s="13">
        <v>0</v>
      </c>
      <c r="P17" s="9">
        <v>0</v>
      </c>
      <c r="Q17" s="10">
        <v>0</v>
      </c>
      <c r="R17" s="13">
        <v>0</v>
      </c>
      <c r="S17" s="13">
        <v>0</v>
      </c>
      <c r="T17" s="13">
        <v>0</v>
      </c>
      <c r="U17" s="13">
        <v>0</v>
      </c>
      <c r="V17" s="9">
        <v>0</v>
      </c>
      <c r="W17" s="1">
        <v>0</v>
      </c>
      <c r="X17" s="6"/>
    </row>
    <row r="18" spans="1:24" x14ac:dyDescent="0.2">
      <c r="A18">
        <v>618</v>
      </c>
      <c r="B18" s="16" t="s">
        <v>200</v>
      </c>
      <c r="C18" s="15">
        <v>396</v>
      </c>
      <c r="D18" s="10">
        <v>0</v>
      </c>
      <c r="E18" s="9">
        <v>10.07</v>
      </c>
      <c r="F18" s="13">
        <f>+D18+(E18-(E18*0.135))</f>
        <v>8.7105499999999996</v>
      </c>
      <c r="G18" s="10">
        <v>0</v>
      </c>
      <c r="H18" s="13">
        <v>0</v>
      </c>
      <c r="I18" s="13">
        <v>0</v>
      </c>
      <c r="J18" s="9">
        <v>0</v>
      </c>
      <c r="K18" s="10">
        <v>0</v>
      </c>
      <c r="L18" s="13">
        <v>0</v>
      </c>
      <c r="M18" s="9">
        <v>0</v>
      </c>
      <c r="N18" s="10">
        <v>0</v>
      </c>
      <c r="O18" s="13">
        <v>0</v>
      </c>
      <c r="P18" s="9">
        <v>0</v>
      </c>
      <c r="Q18" s="10">
        <v>0</v>
      </c>
      <c r="R18" s="13">
        <v>0</v>
      </c>
      <c r="S18" s="13">
        <v>0</v>
      </c>
      <c r="T18" s="13">
        <v>0</v>
      </c>
      <c r="U18" s="13">
        <v>0</v>
      </c>
      <c r="V18" s="9">
        <v>0</v>
      </c>
      <c r="W18" s="1">
        <v>0</v>
      </c>
      <c r="X18" s="6"/>
    </row>
    <row r="19" spans="1:24" x14ac:dyDescent="0.2">
      <c r="A19">
        <v>14</v>
      </c>
      <c r="B19" s="16" t="s">
        <v>201</v>
      </c>
      <c r="C19" s="15">
        <v>44652</v>
      </c>
      <c r="D19" s="10">
        <v>10557.26</v>
      </c>
      <c r="E19" s="9">
        <v>0</v>
      </c>
      <c r="F19" s="13">
        <f>+D19+(E19-(E19*0.064))</f>
        <v>10557.26</v>
      </c>
      <c r="G19" s="10">
        <v>7829.9</v>
      </c>
      <c r="H19" s="13">
        <v>99.2</v>
      </c>
      <c r="I19" s="13">
        <v>0</v>
      </c>
      <c r="J19" s="9">
        <v>77.959999999999994</v>
      </c>
      <c r="K19" s="10">
        <v>201.77</v>
      </c>
      <c r="L19" s="13">
        <v>341.32</v>
      </c>
      <c r="M19" s="9">
        <v>130</v>
      </c>
      <c r="N19" s="10">
        <v>0</v>
      </c>
      <c r="O19" s="13">
        <v>0</v>
      </c>
      <c r="P19" s="9">
        <v>1197</v>
      </c>
      <c r="Q19" s="10">
        <v>359.52</v>
      </c>
      <c r="R19" s="13">
        <v>181.99</v>
      </c>
      <c r="S19" s="13">
        <v>0</v>
      </c>
      <c r="T19" s="13">
        <v>0</v>
      </c>
      <c r="U19" s="13">
        <v>0</v>
      </c>
      <c r="V19" s="9">
        <v>138.6</v>
      </c>
      <c r="W19" s="1">
        <v>0</v>
      </c>
      <c r="X19" s="6"/>
    </row>
    <row r="20" spans="1:24" x14ac:dyDescent="0.2">
      <c r="A20">
        <v>358</v>
      </c>
      <c r="B20" s="16" t="s">
        <v>202</v>
      </c>
      <c r="C20" s="15">
        <v>2399</v>
      </c>
      <c r="D20" s="10">
        <v>0</v>
      </c>
      <c r="E20" s="9">
        <v>281.17</v>
      </c>
      <c r="F20" s="13">
        <f>+D20+(E20-(E20*0.064))</f>
        <v>263.17511999999999</v>
      </c>
      <c r="G20" s="10">
        <v>0</v>
      </c>
      <c r="H20" s="13">
        <v>0</v>
      </c>
      <c r="I20" s="13">
        <v>0</v>
      </c>
      <c r="J20" s="9">
        <v>0</v>
      </c>
      <c r="K20" s="10">
        <v>0</v>
      </c>
      <c r="L20" s="13">
        <v>0</v>
      </c>
      <c r="M20" s="9">
        <v>0</v>
      </c>
      <c r="N20" s="10">
        <v>0</v>
      </c>
      <c r="O20" s="13">
        <v>0</v>
      </c>
      <c r="P20" s="9">
        <v>0</v>
      </c>
      <c r="Q20" s="10">
        <v>0</v>
      </c>
      <c r="R20" s="13">
        <v>0</v>
      </c>
      <c r="S20" s="13">
        <v>0</v>
      </c>
      <c r="T20" s="13">
        <v>0</v>
      </c>
      <c r="U20" s="13">
        <v>0</v>
      </c>
      <c r="V20" s="9">
        <v>0</v>
      </c>
      <c r="W20" s="1">
        <v>0</v>
      </c>
      <c r="X20" s="6"/>
    </row>
    <row r="21" spans="1:24" x14ac:dyDescent="0.2">
      <c r="A21">
        <v>712</v>
      </c>
      <c r="B21" s="16" t="s">
        <v>203</v>
      </c>
      <c r="C21" s="15">
        <v>2632</v>
      </c>
      <c r="D21" s="10">
        <v>449.64</v>
      </c>
      <c r="E21" s="9">
        <v>0</v>
      </c>
      <c r="F21" s="13">
        <f>+D21+(E21-(E21*0.064))</f>
        <v>449.64</v>
      </c>
      <c r="G21" s="10">
        <v>234.09</v>
      </c>
      <c r="H21" s="13">
        <v>89.42</v>
      </c>
      <c r="I21" s="13">
        <v>0</v>
      </c>
      <c r="J21" s="9">
        <v>0</v>
      </c>
      <c r="K21" s="10">
        <v>6.26</v>
      </c>
      <c r="L21" s="13">
        <v>25.06</v>
      </c>
      <c r="M21" s="9">
        <v>0</v>
      </c>
      <c r="N21" s="10">
        <v>35.44</v>
      </c>
      <c r="O21" s="13">
        <v>39.4</v>
      </c>
      <c r="P21" s="9">
        <v>0</v>
      </c>
      <c r="Q21" s="10">
        <v>13.44</v>
      </c>
      <c r="R21" s="13">
        <v>6.53</v>
      </c>
      <c r="S21" s="13">
        <v>0</v>
      </c>
      <c r="T21" s="13">
        <v>0</v>
      </c>
      <c r="U21" s="13">
        <v>0</v>
      </c>
      <c r="V21" s="9">
        <v>0</v>
      </c>
      <c r="W21" s="1">
        <v>0</v>
      </c>
      <c r="X21" s="6"/>
    </row>
    <row r="22" spans="1:24" x14ac:dyDescent="0.2">
      <c r="A22">
        <v>715</v>
      </c>
      <c r="B22" s="16" t="s">
        <v>206</v>
      </c>
      <c r="C22" s="15">
        <v>554</v>
      </c>
      <c r="D22" s="10">
        <v>47.96</v>
      </c>
      <c r="E22" s="9">
        <v>0</v>
      </c>
      <c r="F22" s="13">
        <f>+D22+(E22-(E22*0.064))</f>
        <v>47.96</v>
      </c>
      <c r="G22" s="10">
        <v>0</v>
      </c>
      <c r="H22" s="13">
        <v>0</v>
      </c>
      <c r="I22" s="13">
        <v>45.69</v>
      </c>
      <c r="J22" s="9">
        <v>0</v>
      </c>
      <c r="K22" s="10">
        <v>0.16</v>
      </c>
      <c r="L22" s="13">
        <v>0.88</v>
      </c>
      <c r="M22" s="9">
        <v>0</v>
      </c>
      <c r="N22" s="10">
        <v>0</v>
      </c>
      <c r="O22" s="13">
        <v>0</v>
      </c>
      <c r="P22" s="9">
        <v>0</v>
      </c>
      <c r="Q22" s="10">
        <v>0.47</v>
      </c>
      <c r="R22" s="13">
        <v>0</v>
      </c>
      <c r="S22" s="13">
        <v>0</v>
      </c>
      <c r="T22" s="13">
        <v>0</v>
      </c>
      <c r="U22" s="13">
        <v>0</v>
      </c>
      <c r="V22" s="9">
        <v>0.76</v>
      </c>
      <c r="W22" s="1">
        <v>0</v>
      </c>
      <c r="X22" s="6"/>
    </row>
    <row r="23" spans="1:24" x14ac:dyDescent="0.2">
      <c r="A23">
        <v>620</v>
      </c>
      <c r="B23" s="16" t="s">
        <v>106</v>
      </c>
      <c r="C23" s="15">
        <v>2012</v>
      </c>
      <c r="D23" s="10">
        <v>265.38</v>
      </c>
      <c r="E23" s="9">
        <v>0</v>
      </c>
      <c r="F23" s="13">
        <f>+D23+(E23-(E23*0.135))</f>
        <v>265.38</v>
      </c>
      <c r="G23" s="10">
        <v>105.26</v>
      </c>
      <c r="H23" s="13">
        <v>64.42</v>
      </c>
      <c r="I23" s="13">
        <v>0</v>
      </c>
      <c r="J23" s="9">
        <v>0</v>
      </c>
      <c r="K23" s="10">
        <v>0</v>
      </c>
      <c r="L23" s="13">
        <v>0</v>
      </c>
      <c r="M23" s="9">
        <v>0</v>
      </c>
      <c r="N23" s="10">
        <v>0</v>
      </c>
      <c r="O23" s="13">
        <v>0</v>
      </c>
      <c r="P23" s="9">
        <v>31.28</v>
      </c>
      <c r="Q23" s="10">
        <v>0</v>
      </c>
      <c r="R23" s="13">
        <v>0</v>
      </c>
      <c r="S23" s="13">
        <v>0</v>
      </c>
      <c r="T23" s="13">
        <v>0</v>
      </c>
      <c r="U23" s="13">
        <v>0</v>
      </c>
      <c r="V23" s="9">
        <v>0</v>
      </c>
      <c r="W23" s="1">
        <v>64.42</v>
      </c>
      <c r="X23" s="17" t="s">
        <v>170</v>
      </c>
    </row>
    <row r="24" spans="1:24" x14ac:dyDescent="0.2">
      <c r="A24">
        <v>186</v>
      </c>
      <c r="B24" s="16" t="s">
        <v>107</v>
      </c>
      <c r="C24" s="15">
        <v>62419</v>
      </c>
      <c r="D24" s="10">
        <v>11057.67</v>
      </c>
      <c r="E24" s="9">
        <v>0</v>
      </c>
      <c r="F24" s="13">
        <f>+D24+(E24-(E24*0.064))</f>
        <v>11057.67</v>
      </c>
      <c r="G24" s="10">
        <v>5224.1000000000004</v>
      </c>
      <c r="H24" s="13">
        <v>2686.6</v>
      </c>
      <c r="I24" s="13">
        <v>0</v>
      </c>
      <c r="J24" s="9">
        <v>0</v>
      </c>
      <c r="K24" s="10">
        <v>225.3</v>
      </c>
      <c r="L24" s="13">
        <v>619.1</v>
      </c>
      <c r="M24" s="9">
        <v>0</v>
      </c>
      <c r="N24" s="10">
        <v>0</v>
      </c>
      <c r="O24" s="13">
        <v>0</v>
      </c>
      <c r="P24" s="9">
        <v>1750.1</v>
      </c>
      <c r="Q24" s="10">
        <v>272.83</v>
      </c>
      <c r="R24" s="13">
        <v>180.3</v>
      </c>
      <c r="S24" s="13">
        <v>59.43</v>
      </c>
      <c r="T24" s="13">
        <v>39.909999999999997</v>
      </c>
      <c r="U24" s="13">
        <v>0</v>
      </c>
      <c r="V24" s="9">
        <v>0</v>
      </c>
      <c r="W24" s="1">
        <v>0</v>
      </c>
      <c r="X24" s="6"/>
    </row>
    <row r="25" spans="1:24" x14ac:dyDescent="0.2">
      <c r="A25">
        <v>955</v>
      </c>
      <c r="B25" s="16" t="s">
        <v>207</v>
      </c>
      <c r="C25" s="15">
        <v>1035</v>
      </c>
      <c r="D25" s="10">
        <v>0</v>
      </c>
      <c r="E25" s="9">
        <v>58.83</v>
      </c>
      <c r="F25" s="13">
        <f>+D25+(E25-(E25*0.135))</f>
        <v>50.887949999999996</v>
      </c>
      <c r="G25" s="10">
        <v>0</v>
      </c>
      <c r="H25" s="13">
        <v>0</v>
      </c>
      <c r="I25" s="13">
        <v>0</v>
      </c>
      <c r="J25" s="9">
        <v>0</v>
      </c>
      <c r="K25" s="10">
        <v>0</v>
      </c>
      <c r="L25" s="13">
        <v>0</v>
      </c>
      <c r="M25" s="9">
        <v>0</v>
      </c>
      <c r="N25" s="10">
        <v>0</v>
      </c>
      <c r="O25" s="13">
        <v>0</v>
      </c>
      <c r="P25" s="9">
        <v>0</v>
      </c>
      <c r="Q25" s="10">
        <v>0</v>
      </c>
      <c r="R25" s="13">
        <v>0</v>
      </c>
      <c r="S25" s="13">
        <v>0</v>
      </c>
      <c r="T25" s="13">
        <v>0</v>
      </c>
      <c r="U25" s="13">
        <v>0</v>
      </c>
      <c r="V25" s="9">
        <v>0</v>
      </c>
      <c r="W25" s="1">
        <v>0</v>
      </c>
      <c r="X25" s="6"/>
    </row>
    <row r="26" spans="1:24" x14ac:dyDescent="0.2">
      <c r="A26">
        <v>547</v>
      </c>
      <c r="B26" s="16" t="s">
        <v>108</v>
      </c>
      <c r="C26" s="15">
        <v>2260</v>
      </c>
      <c r="D26" s="10">
        <v>0</v>
      </c>
      <c r="E26" s="9">
        <v>146.27000000000001</v>
      </c>
      <c r="F26" s="13">
        <f>+D26+(E26-(E26*0.135))</f>
        <v>126.52355</v>
      </c>
      <c r="G26" s="10">
        <v>0</v>
      </c>
      <c r="H26" s="13">
        <v>0</v>
      </c>
      <c r="I26" s="13">
        <v>0</v>
      </c>
      <c r="J26" s="9">
        <v>0</v>
      </c>
      <c r="K26" s="10">
        <v>0</v>
      </c>
      <c r="L26" s="13">
        <v>0</v>
      </c>
      <c r="M26" s="9">
        <v>0</v>
      </c>
      <c r="N26" s="10">
        <v>0</v>
      </c>
      <c r="O26" s="13">
        <v>0</v>
      </c>
      <c r="P26" s="9">
        <v>0</v>
      </c>
      <c r="Q26" s="10">
        <v>0</v>
      </c>
      <c r="R26" s="13">
        <v>0</v>
      </c>
      <c r="S26" s="13">
        <v>0</v>
      </c>
      <c r="T26" s="13">
        <v>0</v>
      </c>
      <c r="U26" s="13">
        <v>0</v>
      </c>
      <c r="V26" s="9">
        <v>0</v>
      </c>
      <c r="W26" s="1">
        <v>0</v>
      </c>
      <c r="X26" s="6"/>
    </row>
    <row r="27" spans="1:24" x14ac:dyDescent="0.2">
      <c r="A27">
        <v>531</v>
      </c>
      <c r="B27" s="16" t="s">
        <v>109</v>
      </c>
      <c r="C27" s="15">
        <v>11448</v>
      </c>
      <c r="D27" s="10">
        <v>1647</v>
      </c>
      <c r="E27" s="9">
        <v>0</v>
      </c>
      <c r="F27" s="13">
        <f>+D27+(E27-(E27*0.064))</f>
        <v>1647</v>
      </c>
      <c r="G27" s="10">
        <v>658</v>
      </c>
      <c r="H27" s="13">
        <v>324</v>
      </c>
      <c r="I27" s="13">
        <v>0</v>
      </c>
      <c r="J27" s="9">
        <v>0</v>
      </c>
      <c r="K27" s="10">
        <v>43</v>
      </c>
      <c r="L27" s="13">
        <v>152</v>
      </c>
      <c r="M27" s="9">
        <v>0</v>
      </c>
      <c r="N27" s="10">
        <v>430</v>
      </c>
      <c r="O27" s="13">
        <v>0</v>
      </c>
      <c r="P27" s="9">
        <v>0</v>
      </c>
      <c r="Q27" s="10">
        <v>20</v>
      </c>
      <c r="R27" s="13">
        <v>20</v>
      </c>
      <c r="S27" s="13">
        <v>0</v>
      </c>
      <c r="T27" s="13">
        <v>0</v>
      </c>
      <c r="U27" s="13">
        <v>0</v>
      </c>
      <c r="V27" s="9">
        <v>0</v>
      </c>
      <c r="W27" s="1">
        <v>0</v>
      </c>
      <c r="X27" s="6"/>
    </row>
    <row r="28" spans="1:24" x14ac:dyDescent="0.2">
      <c r="A28">
        <v>179</v>
      </c>
      <c r="B28" s="16" t="s">
        <v>110</v>
      </c>
      <c r="C28" s="15">
        <v>34594</v>
      </c>
      <c r="D28" s="10">
        <v>4645.13</v>
      </c>
      <c r="E28" s="9">
        <v>0</v>
      </c>
      <c r="F28" s="13">
        <f>+D28+(E28-(E28*0.064))</f>
        <v>4645.13</v>
      </c>
      <c r="G28" s="10">
        <v>2336</v>
      </c>
      <c r="H28" s="13">
        <v>792.13</v>
      </c>
      <c r="I28" s="13">
        <v>0</v>
      </c>
      <c r="J28" s="9">
        <v>0</v>
      </c>
      <c r="K28" s="10">
        <v>71.400000000000006</v>
      </c>
      <c r="L28" s="13">
        <v>274.89999999999998</v>
      </c>
      <c r="M28" s="9">
        <v>0</v>
      </c>
      <c r="N28" s="10">
        <v>403.4</v>
      </c>
      <c r="O28" s="13">
        <v>0</v>
      </c>
      <c r="P28" s="9">
        <v>552</v>
      </c>
      <c r="Q28" s="10">
        <v>127.2</v>
      </c>
      <c r="R28" s="13">
        <v>66.8</v>
      </c>
      <c r="S28" s="13">
        <v>0</v>
      </c>
      <c r="T28" s="13">
        <v>21.3</v>
      </c>
      <c r="U28" s="13">
        <v>0</v>
      </c>
      <c r="V28" s="9">
        <v>0</v>
      </c>
      <c r="W28" s="1">
        <v>0</v>
      </c>
      <c r="X28" s="6"/>
    </row>
    <row r="29" spans="1:24" x14ac:dyDescent="0.2">
      <c r="A29">
        <v>67</v>
      </c>
      <c r="B29" s="16" t="s">
        <v>111</v>
      </c>
      <c r="C29" s="15">
        <v>8415</v>
      </c>
      <c r="D29" s="10">
        <v>1602.63</v>
      </c>
      <c r="E29" s="9">
        <v>0</v>
      </c>
      <c r="F29" s="13">
        <f>+D29+(E29-(E29*0.135))</f>
        <v>1602.63</v>
      </c>
      <c r="G29" s="10">
        <v>847.14</v>
      </c>
      <c r="H29" s="13">
        <v>286.2</v>
      </c>
      <c r="I29" s="13">
        <v>0</v>
      </c>
      <c r="J29" s="9">
        <v>0</v>
      </c>
      <c r="K29" s="10">
        <v>29.82</v>
      </c>
      <c r="L29" s="13">
        <v>22.49</v>
      </c>
      <c r="M29" s="9">
        <v>0</v>
      </c>
      <c r="N29" s="10">
        <v>0</v>
      </c>
      <c r="O29" s="13">
        <v>0</v>
      </c>
      <c r="P29" s="9">
        <v>289.88</v>
      </c>
      <c r="Q29" s="10">
        <v>97.77</v>
      </c>
      <c r="R29" s="13">
        <v>29.33</v>
      </c>
      <c r="S29" s="13">
        <v>0</v>
      </c>
      <c r="T29" s="13">
        <v>0</v>
      </c>
      <c r="U29" s="13">
        <v>0</v>
      </c>
      <c r="V29" s="9">
        <v>0</v>
      </c>
      <c r="W29" s="1">
        <v>0</v>
      </c>
      <c r="X29" s="6"/>
    </row>
    <row r="30" spans="1:24" x14ac:dyDescent="0.2">
      <c r="A30">
        <v>190</v>
      </c>
      <c r="B30" s="16" t="s">
        <v>208</v>
      </c>
      <c r="C30" s="15">
        <v>30896</v>
      </c>
      <c r="D30" s="10">
        <v>4388</v>
      </c>
      <c r="E30" s="9">
        <v>0</v>
      </c>
      <c r="F30" s="13">
        <f>+D30+(E30-(E30*0.064))</f>
        <v>4388</v>
      </c>
      <c r="G30" s="10">
        <v>1984.79</v>
      </c>
      <c r="H30" s="13">
        <v>861.1</v>
      </c>
      <c r="I30" s="13">
        <v>0</v>
      </c>
      <c r="J30" s="9">
        <v>0</v>
      </c>
      <c r="K30" s="10">
        <v>85.78</v>
      </c>
      <c r="L30" s="13">
        <v>291.81</v>
      </c>
      <c r="M30" s="9">
        <v>0</v>
      </c>
      <c r="N30" s="10">
        <v>609.42999999999995</v>
      </c>
      <c r="O30" s="13">
        <v>286.10000000000002</v>
      </c>
      <c r="P30" s="9">
        <v>0</v>
      </c>
      <c r="Q30" s="10">
        <v>160.25</v>
      </c>
      <c r="R30" s="13">
        <v>91.94</v>
      </c>
      <c r="S30" s="13">
        <v>0</v>
      </c>
      <c r="T30" s="13">
        <v>16.8</v>
      </c>
      <c r="U30" s="13">
        <v>0</v>
      </c>
      <c r="V30" s="9">
        <v>0</v>
      </c>
      <c r="W30" s="1">
        <v>0</v>
      </c>
      <c r="X30" s="6"/>
    </row>
    <row r="31" spans="1:24" x14ac:dyDescent="0.2">
      <c r="A31">
        <v>416</v>
      </c>
      <c r="B31" s="16" t="s">
        <v>112</v>
      </c>
      <c r="C31" s="15">
        <v>1074</v>
      </c>
      <c r="D31" s="10">
        <v>0</v>
      </c>
      <c r="E31" s="9">
        <v>55</v>
      </c>
      <c r="F31" s="13">
        <f>+D31+(E31-(E31*0.135))</f>
        <v>47.575000000000003</v>
      </c>
      <c r="G31" s="10">
        <v>0</v>
      </c>
      <c r="H31" s="13">
        <v>0</v>
      </c>
      <c r="I31" s="13">
        <v>0</v>
      </c>
      <c r="J31" s="9">
        <v>0</v>
      </c>
      <c r="K31" s="10">
        <v>0</v>
      </c>
      <c r="L31" s="13">
        <v>0</v>
      </c>
      <c r="M31" s="9">
        <v>0</v>
      </c>
      <c r="N31" s="10">
        <v>0</v>
      </c>
      <c r="O31" s="13">
        <v>0</v>
      </c>
      <c r="P31" s="9">
        <v>0</v>
      </c>
      <c r="Q31" s="10">
        <v>0</v>
      </c>
      <c r="R31" s="13">
        <v>0</v>
      </c>
      <c r="S31" s="13">
        <v>0</v>
      </c>
      <c r="T31" s="13">
        <v>0</v>
      </c>
      <c r="U31" s="13">
        <v>0</v>
      </c>
      <c r="V31" s="9">
        <v>0</v>
      </c>
      <c r="W31" s="1">
        <v>0</v>
      </c>
      <c r="X31" s="6"/>
    </row>
    <row r="32" spans="1:24" x14ac:dyDescent="0.2">
      <c r="A32">
        <v>970</v>
      </c>
      <c r="B32" s="16" t="s">
        <v>113</v>
      </c>
      <c r="C32" s="15">
        <v>1477</v>
      </c>
      <c r="D32" s="10">
        <v>0</v>
      </c>
      <c r="E32" s="9">
        <v>265.2</v>
      </c>
      <c r="F32" s="13">
        <f>+D32+(E32-(E32*0.064))</f>
        <v>248.22719999999998</v>
      </c>
      <c r="G32" s="10">
        <v>0</v>
      </c>
      <c r="H32" s="13">
        <v>0</v>
      </c>
      <c r="I32" s="13">
        <v>0</v>
      </c>
      <c r="J32" s="9">
        <v>0</v>
      </c>
      <c r="K32" s="10">
        <v>0</v>
      </c>
      <c r="L32" s="13">
        <v>0</v>
      </c>
      <c r="M32" s="9">
        <v>0</v>
      </c>
      <c r="N32" s="10">
        <v>0</v>
      </c>
      <c r="O32" s="13">
        <v>0</v>
      </c>
      <c r="P32" s="9">
        <v>0</v>
      </c>
      <c r="Q32" s="10">
        <v>0</v>
      </c>
      <c r="R32" s="13">
        <v>0</v>
      </c>
      <c r="S32" s="13">
        <v>0</v>
      </c>
      <c r="T32" s="13">
        <v>0</v>
      </c>
      <c r="U32" s="13">
        <v>0</v>
      </c>
      <c r="V32" s="9">
        <v>0</v>
      </c>
      <c r="W32" s="1">
        <v>0</v>
      </c>
      <c r="X32" s="6"/>
    </row>
    <row r="33" spans="1:24" x14ac:dyDescent="0.2">
      <c r="A33">
        <v>611</v>
      </c>
      <c r="B33" s="16" t="s">
        <v>209</v>
      </c>
      <c r="C33" s="15">
        <v>260</v>
      </c>
      <c r="D33" s="10">
        <v>0</v>
      </c>
      <c r="E33" s="9">
        <v>3</v>
      </c>
      <c r="F33" s="13">
        <f>+D33+(E33-(E33*0.135))</f>
        <v>2.5949999999999998</v>
      </c>
      <c r="G33" s="10">
        <v>0</v>
      </c>
      <c r="H33" s="13">
        <v>0</v>
      </c>
      <c r="I33" s="13">
        <v>0</v>
      </c>
      <c r="J33" s="9">
        <v>0</v>
      </c>
      <c r="K33" s="10">
        <v>0</v>
      </c>
      <c r="L33" s="13">
        <v>0</v>
      </c>
      <c r="M33" s="9">
        <v>0</v>
      </c>
      <c r="N33" s="10">
        <v>0</v>
      </c>
      <c r="O33" s="13">
        <v>0</v>
      </c>
      <c r="P33" s="9">
        <v>0</v>
      </c>
      <c r="Q33" s="10">
        <v>0</v>
      </c>
      <c r="R33" s="13">
        <v>0</v>
      </c>
      <c r="S33" s="13">
        <v>0</v>
      </c>
      <c r="T33" s="13">
        <v>0</v>
      </c>
      <c r="U33" s="13">
        <v>0</v>
      </c>
      <c r="V33" s="9">
        <v>0</v>
      </c>
      <c r="W33" s="1">
        <v>0</v>
      </c>
      <c r="X33" s="6"/>
    </row>
    <row r="34" spans="1:24" x14ac:dyDescent="0.2">
      <c r="A34">
        <v>731</v>
      </c>
      <c r="B34" s="16" t="s">
        <v>114</v>
      </c>
      <c r="C34" s="15">
        <v>3611</v>
      </c>
      <c r="D34" s="10">
        <v>621.29999999999995</v>
      </c>
      <c r="E34" s="9">
        <v>0</v>
      </c>
      <c r="F34" s="13">
        <f>+D34+(E34-(E34*0.064))</f>
        <v>621.29999999999995</v>
      </c>
      <c r="G34" s="10">
        <v>323.45999999999998</v>
      </c>
      <c r="H34" s="13">
        <v>123.56</v>
      </c>
      <c r="I34" s="13">
        <v>0</v>
      </c>
      <c r="J34" s="9">
        <v>0</v>
      </c>
      <c r="K34" s="10">
        <v>8.65</v>
      </c>
      <c r="L34" s="13">
        <v>34.619999999999997</v>
      </c>
      <c r="M34" s="9">
        <v>0</v>
      </c>
      <c r="N34" s="10">
        <v>48.97</v>
      </c>
      <c r="O34" s="13">
        <v>54.44</v>
      </c>
      <c r="P34" s="9">
        <v>0</v>
      </c>
      <c r="Q34" s="10">
        <v>18.57</v>
      </c>
      <c r="R34" s="13">
        <v>9.0299999999999994</v>
      </c>
      <c r="S34" s="13">
        <v>0</v>
      </c>
      <c r="T34" s="13">
        <v>0</v>
      </c>
      <c r="U34" s="13">
        <v>0</v>
      </c>
      <c r="V34" s="9">
        <v>0</v>
      </c>
      <c r="W34" s="1">
        <v>0</v>
      </c>
      <c r="X34" s="6"/>
    </row>
    <row r="35" spans="1:24" x14ac:dyDescent="0.2">
      <c r="A35">
        <v>372</v>
      </c>
      <c r="B35" s="16" t="s">
        <v>115</v>
      </c>
      <c r="C35" s="15">
        <v>1558</v>
      </c>
      <c r="D35" s="10">
        <v>84.25</v>
      </c>
      <c r="E35" s="9">
        <v>0</v>
      </c>
      <c r="F35" s="13">
        <f>+D35+(E35-(E35*0.135))</f>
        <v>84.25</v>
      </c>
      <c r="G35" s="10">
        <v>0</v>
      </c>
      <c r="H35" s="13">
        <v>16.579999999999998</v>
      </c>
      <c r="I35" s="13">
        <v>26.13</v>
      </c>
      <c r="J35" s="9">
        <v>0</v>
      </c>
      <c r="K35" s="10">
        <v>1.5</v>
      </c>
      <c r="L35" s="13">
        <v>5.88</v>
      </c>
      <c r="M35" s="9">
        <v>0</v>
      </c>
      <c r="N35" s="10">
        <v>0</v>
      </c>
      <c r="O35" s="13">
        <v>0</v>
      </c>
      <c r="P35" s="9">
        <v>12.75</v>
      </c>
      <c r="Q35" s="10">
        <v>2.4900000000000002</v>
      </c>
      <c r="R35" s="13">
        <v>1.5</v>
      </c>
      <c r="S35" s="13">
        <v>1.29</v>
      </c>
      <c r="T35" s="13">
        <v>0</v>
      </c>
      <c r="U35" s="13">
        <v>0</v>
      </c>
      <c r="V35" s="9">
        <v>2.19</v>
      </c>
      <c r="W35" s="1">
        <v>13.94</v>
      </c>
      <c r="X35" s="17" t="s">
        <v>168</v>
      </c>
    </row>
    <row r="36" spans="1:24" x14ac:dyDescent="0.2">
      <c r="A36">
        <v>508</v>
      </c>
      <c r="B36" s="16" t="s">
        <v>210</v>
      </c>
      <c r="C36" s="15">
        <v>644</v>
      </c>
      <c r="D36" s="10">
        <v>26.16</v>
      </c>
      <c r="E36" s="9">
        <v>0</v>
      </c>
      <c r="F36" s="13">
        <f>+D36+(E36-(E36*0.135))</f>
        <v>26.16</v>
      </c>
      <c r="G36" s="10">
        <v>10.46</v>
      </c>
      <c r="H36" s="13">
        <v>2.35</v>
      </c>
      <c r="I36" s="13">
        <v>2.52</v>
      </c>
      <c r="J36" s="9">
        <v>0.63</v>
      </c>
      <c r="K36" s="10">
        <v>0.47</v>
      </c>
      <c r="L36" s="13">
        <v>2.31</v>
      </c>
      <c r="M36" s="9">
        <v>0</v>
      </c>
      <c r="N36" s="10">
        <v>0</v>
      </c>
      <c r="O36" s="13">
        <v>0</v>
      </c>
      <c r="P36" s="9">
        <v>6.54</v>
      </c>
      <c r="Q36" s="10">
        <v>0.31</v>
      </c>
      <c r="R36" s="13">
        <v>0.31</v>
      </c>
      <c r="S36" s="13">
        <v>0</v>
      </c>
      <c r="T36" s="13">
        <v>0</v>
      </c>
      <c r="U36" s="13">
        <v>0</v>
      </c>
      <c r="V36" s="9">
        <v>0.26</v>
      </c>
      <c r="W36" s="1">
        <v>0</v>
      </c>
      <c r="X36" s="6"/>
    </row>
    <row r="37" spans="1:24" x14ac:dyDescent="0.2">
      <c r="A37">
        <v>537</v>
      </c>
      <c r="B37" s="16" t="s">
        <v>116</v>
      </c>
      <c r="C37" s="15">
        <v>151</v>
      </c>
      <c r="D37" s="10">
        <v>0</v>
      </c>
      <c r="E37" s="9">
        <v>43</v>
      </c>
      <c r="F37" s="13">
        <f>+D37+(E37-(E37*0.135))</f>
        <v>37.195</v>
      </c>
      <c r="G37" s="10">
        <v>0</v>
      </c>
      <c r="H37" s="13">
        <v>0</v>
      </c>
      <c r="I37" s="13">
        <v>0</v>
      </c>
      <c r="J37" s="9">
        <v>0</v>
      </c>
      <c r="K37" s="10">
        <v>0</v>
      </c>
      <c r="L37" s="13">
        <v>0</v>
      </c>
      <c r="M37" s="9">
        <v>0</v>
      </c>
      <c r="N37" s="10">
        <v>0</v>
      </c>
      <c r="O37" s="13">
        <v>0</v>
      </c>
      <c r="P37" s="9">
        <v>0</v>
      </c>
      <c r="Q37" s="10">
        <v>0</v>
      </c>
      <c r="R37" s="13">
        <v>0</v>
      </c>
      <c r="S37" s="13">
        <v>0</v>
      </c>
      <c r="T37" s="13">
        <v>0</v>
      </c>
      <c r="U37" s="13">
        <v>0</v>
      </c>
      <c r="V37" s="9">
        <v>0</v>
      </c>
      <c r="W37" s="1">
        <v>0</v>
      </c>
      <c r="X37" s="6"/>
    </row>
    <row r="38" spans="1:24" x14ac:dyDescent="0.2">
      <c r="A38">
        <v>732</v>
      </c>
      <c r="B38" s="16" t="s">
        <v>117</v>
      </c>
      <c r="C38" s="15">
        <v>1061</v>
      </c>
      <c r="D38" s="10">
        <v>0</v>
      </c>
      <c r="E38" s="9">
        <v>209</v>
      </c>
      <c r="F38" s="13">
        <f>+D38+(E38-(E38*0.135))</f>
        <v>180.785</v>
      </c>
      <c r="G38" s="10">
        <v>0</v>
      </c>
      <c r="H38" s="13">
        <v>0</v>
      </c>
      <c r="I38" s="13">
        <v>0</v>
      </c>
      <c r="J38" s="9">
        <v>0</v>
      </c>
      <c r="K38" s="10">
        <v>0</v>
      </c>
      <c r="L38" s="13">
        <v>0</v>
      </c>
      <c r="M38" s="9">
        <v>0</v>
      </c>
      <c r="N38" s="10">
        <v>0</v>
      </c>
      <c r="O38" s="13">
        <v>0</v>
      </c>
      <c r="P38" s="9">
        <v>0</v>
      </c>
      <c r="Q38" s="10">
        <v>0</v>
      </c>
      <c r="R38" s="13">
        <v>0</v>
      </c>
      <c r="S38" s="13">
        <v>0</v>
      </c>
      <c r="T38" s="13">
        <v>0</v>
      </c>
      <c r="U38" s="13">
        <v>0</v>
      </c>
      <c r="V38" s="9">
        <v>0</v>
      </c>
      <c r="W38" s="1">
        <v>0</v>
      </c>
      <c r="X38" s="6"/>
    </row>
    <row r="39" spans="1:24" x14ac:dyDescent="0.2">
      <c r="A39">
        <v>229</v>
      </c>
      <c r="B39" s="16" t="s">
        <v>118</v>
      </c>
      <c r="C39" s="15">
        <v>5033</v>
      </c>
      <c r="D39" s="10">
        <v>648.79999999999995</v>
      </c>
      <c r="E39" s="9">
        <v>0</v>
      </c>
      <c r="F39" s="13">
        <f>+D39+(E39-(E39*0.064))</f>
        <v>648.79999999999995</v>
      </c>
      <c r="G39" s="10">
        <v>263.79000000000002</v>
      </c>
      <c r="H39" s="13">
        <v>142.04</v>
      </c>
      <c r="I39" s="13">
        <v>0</v>
      </c>
      <c r="J39" s="9">
        <v>0</v>
      </c>
      <c r="K39" s="10">
        <v>21.87</v>
      </c>
      <c r="L39" s="13">
        <v>58.31</v>
      </c>
      <c r="M39" s="9">
        <v>0</v>
      </c>
      <c r="N39" s="10">
        <v>0</v>
      </c>
      <c r="O39" s="13">
        <v>0</v>
      </c>
      <c r="P39" s="9">
        <v>85.04</v>
      </c>
      <c r="Q39" s="10">
        <v>43.73</v>
      </c>
      <c r="R39" s="13">
        <v>34.020000000000003</v>
      </c>
      <c r="S39" s="13">
        <v>0</v>
      </c>
      <c r="T39" s="13">
        <v>0</v>
      </c>
      <c r="U39" s="13">
        <v>0</v>
      </c>
      <c r="V39" s="9">
        <v>0</v>
      </c>
      <c r="W39" s="1">
        <v>0</v>
      </c>
      <c r="X39" s="6"/>
    </row>
    <row r="40" spans="1:24" x14ac:dyDescent="0.2">
      <c r="A40">
        <v>629</v>
      </c>
      <c r="B40" s="16" t="s">
        <v>119</v>
      </c>
      <c r="C40" s="15">
        <v>3806</v>
      </c>
      <c r="D40" s="10">
        <v>215.4</v>
      </c>
      <c r="E40" s="9">
        <v>0</v>
      </c>
      <c r="F40" s="13">
        <f>+D40+(E40-(E40*0.135))</f>
        <v>215.4</v>
      </c>
      <c r="G40" s="10">
        <v>0</v>
      </c>
      <c r="H40" s="13">
        <v>32</v>
      </c>
      <c r="I40" s="13">
        <v>93</v>
      </c>
      <c r="J40" s="9">
        <v>0</v>
      </c>
      <c r="K40" s="10">
        <v>6.2</v>
      </c>
      <c r="L40" s="13">
        <v>16.8</v>
      </c>
      <c r="M40" s="9">
        <v>0</v>
      </c>
      <c r="N40" s="10">
        <v>0</v>
      </c>
      <c r="O40" s="13">
        <v>0</v>
      </c>
      <c r="P40" s="9">
        <v>54.6</v>
      </c>
      <c r="Q40" s="10">
        <v>0</v>
      </c>
      <c r="R40" s="13">
        <v>0</v>
      </c>
      <c r="S40" s="13">
        <v>0</v>
      </c>
      <c r="T40" s="13">
        <v>0</v>
      </c>
      <c r="U40" s="13">
        <v>0</v>
      </c>
      <c r="V40" s="9">
        <v>12.8</v>
      </c>
      <c r="W40" s="1">
        <v>0</v>
      </c>
      <c r="X40" s="6"/>
    </row>
    <row r="41" spans="1:24" x14ac:dyDescent="0.2">
      <c r="A41">
        <v>421</v>
      </c>
      <c r="B41" s="16" t="s">
        <v>120</v>
      </c>
      <c r="C41" s="15">
        <v>3522</v>
      </c>
      <c r="D41" s="10">
        <v>0</v>
      </c>
      <c r="E41" s="9">
        <v>58.4</v>
      </c>
      <c r="F41" s="13">
        <f>+D41+(E41-(E41*0.135))</f>
        <v>50.515999999999998</v>
      </c>
      <c r="G41" s="10">
        <v>0</v>
      </c>
      <c r="H41" s="13">
        <v>0</v>
      </c>
      <c r="I41" s="13">
        <v>0</v>
      </c>
      <c r="J41" s="9">
        <v>0</v>
      </c>
      <c r="K41" s="10">
        <v>0</v>
      </c>
      <c r="L41" s="13">
        <v>0</v>
      </c>
      <c r="M41" s="9">
        <v>0</v>
      </c>
      <c r="N41" s="10">
        <v>0</v>
      </c>
      <c r="O41" s="13">
        <v>0</v>
      </c>
      <c r="P41" s="9">
        <v>0</v>
      </c>
      <c r="Q41" s="10">
        <v>0</v>
      </c>
      <c r="R41" s="13">
        <v>0</v>
      </c>
      <c r="S41" s="13">
        <v>0</v>
      </c>
      <c r="T41" s="13">
        <v>0</v>
      </c>
      <c r="U41" s="13">
        <v>0</v>
      </c>
      <c r="V41" s="9">
        <v>0</v>
      </c>
      <c r="W41" s="1">
        <v>0</v>
      </c>
      <c r="X41" s="6"/>
    </row>
    <row r="42" spans="1:24" x14ac:dyDescent="0.2">
      <c r="A42">
        <v>622</v>
      </c>
      <c r="B42" s="16" t="s">
        <v>121</v>
      </c>
      <c r="C42" s="15">
        <v>1462</v>
      </c>
      <c r="D42" s="10">
        <v>316.37</v>
      </c>
      <c r="E42" s="9">
        <v>0</v>
      </c>
      <c r="F42" s="13">
        <f>+D42+(E42-(E42*0.064))</f>
        <v>316.37</v>
      </c>
      <c r="G42" s="10">
        <v>179.09</v>
      </c>
      <c r="H42" s="13">
        <v>42.26</v>
      </c>
      <c r="I42" s="13">
        <v>0</v>
      </c>
      <c r="J42" s="9">
        <v>0</v>
      </c>
      <c r="K42" s="10">
        <v>0</v>
      </c>
      <c r="L42" s="13">
        <v>0</v>
      </c>
      <c r="M42" s="9">
        <v>29.4</v>
      </c>
      <c r="N42" s="10">
        <v>0</v>
      </c>
      <c r="O42" s="13">
        <v>0</v>
      </c>
      <c r="P42" s="9">
        <v>46.01</v>
      </c>
      <c r="Q42" s="10">
        <v>9.8000000000000007</v>
      </c>
      <c r="R42" s="13">
        <v>9.81</v>
      </c>
      <c r="S42" s="13">
        <v>0</v>
      </c>
      <c r="T42" s="13">
        <v>0</v>
      </c>
      <c r="U42" s="13">
        <v>0</v>
      </c>
      <c r="V42" s="9">
        <v>0</v>
      </c>
      <c r="W42" s="1">
        <v>0</v>
      </c>
      <c r="X42" s="6"/>
    </row>
    <row r="43" spans="1:24" x14ac:dyDescent="0.2">
      <c r="A43">
        <v>739</v>
      </c>
      <c r="B43" s="16" t="s">
        <v>122</v>
      </c>
      <c r="C43" s="15">
        <v>370</v>
      </c>
      <c r="D43" s="10">
        <v>12.59</v>
      </c>
      <c r="E43" s="9">
        <v>0</v>
      </c>
      <c r="F43" s="13">
        <f>+D43+(E43-(E43*0.135))</f>
        <v>12.59</v>
      </c>
      <c r="G43" s="10">
        <v>4.95</v>
      </c>
      <c r="H43" s="13">
        <v>4.5</v>
      </c>
      <c r="I43" s="13">
        <v>0</v>
      </c>
      <c r="J43" s="9">
        <v>0</v>
      </c>
      <c r="K43" s="10">
        <v>0.51</v>
      </c>
      <c r="L43" s="13">
        <v>1.38</v>
      </c>
      <c r="M43" s="9">
        <v>0</v>
      </c>
      <c r="N43" s="10">
        <v>0</v>
      </c>
      <c r="O43" s="13">
        <v>0</v>
      </c>
      <c r="P43" s="9">
        <v>0</v>
      </c>
      <c r="Q43" s="10">
        <v>0</v>
      </c>
      <c r="R43" s="13">
        <v>0</v>
      </c>
      <c r="S43" s="13">
        <v>0</v>
      </c>
      <c r="T43" s="13">
        <v>0</v>
      </c>
      <c r="U43" s="13">
        <v>0</v>
      </c>
      <c r="V43" s="9">
        <v>1.25</v>
      </c>
      <c r="W43" s="1">
        <v>0</v>
      </c>
      <c r="X43" s="6"/>
    </row>
    <row r="44" spans="1:24" x14ac:dyDescent="0.2">
      <c r="A44">
        <v>429</v>
      </c>
      <c r="B44" s="16" t="s">
        <v>123</v>
      </c>
      <c r="C44" s="15">
        <v>45219</v>
      </c>
      <c r="D44" s="10">
        <v>3747</v>
      </c>
      <c r="E44" s="9">
        <v>0</v>
      </c>
      <c r="F44" s="13">
        <f>+D44+(E44-(E44*0.064))</f>
        <v>3747</v>
      </c>
      <c r="G44" s="10">
        <v>2597</v>
      </c>
      <c r="H44" s="13">
        <v>620</v>
      </c>
      <c r="I44" s="13">
        <v>0</v>
      </c>
      <c r="J44" s="9">
        <v>0</v>
      </c>
      <c r="K44" s="10">
        <v>62</v>
      </c>
      <c r="L44" s="13">
        <v>309</v>
      </c>
      <c r="M44" s="9">
        <v>0</v>
      </c>
      <c r="N44" s="10">
        <v>0</v>
      </c>
      <c r="O44" s="13">
        <v>0</v>
      </c>
      <c r="P44" s="9">
        <v>0</v>
      </c>
      <c r="Q44" s="10">
        <v>105</v>
      </c>
      <c r="R44" s="13">
        <v>54</v>
      </c>
      <c r="S44" s="13">
        <v>0</v>
      </c>
      <c r="T44" s="13">
        <v>0</v>
      </c>
      <c r="U44" s="13">
        <v>0</v>
      </c>
      <c r="V44" s="9">
        <v>0</v>
      </c>
      <c r="W44" s="1">
        <v>0</v>
      </c>
      <c r="X44" s="6"/>
    </row>
    <row r="45" spans="1:24" x14ac:dyDescent="0.2">
      <c r="A45">
        <v>152</v>
      </c>
      <c r="B45" s="16" t="s">
        <v>124</v>
      </c>
      <c r="C45" s="15">
        <v>2700</v>
      </c>
      <c r="D45" s="10">
        <v>309.19</v>
      </c>
      <c r="E45" s="9">
        <v>0</v>
      </c>
      <c r="F45" s="13">
        <f>+D45+(E45-(E45*0.064))</f>
        <v>309.19</v>
      </c>
      <c r="G45" s="10">
        <v>104.07</v>
      </c>
      <c r="H45" s="13">
        <v>63.17</v>
      </c>
      <c r="I45" s="13">
        <v>0</v>
      </c>
      <c r="J45" s="9">
        <v>0</v>
      </c>
      <c r="K45" s="10">
        <v>9.24</v>
      </c>
      <c r="L45" s="13">
        <v>42.2</v>
      </c>
      <c r="M45" s="9">
        <v>0</v>
      </c>
      <c r="N45" s="10">
        <v>67.41</v>
      </c>
      <c r="O45" s="13">
        <v>0</v>
      </c>
      <c r="P45" s="9">
        <v>0</v>
      </c>
      <c r="Q45" s="10">
        <v>10.01</v>
      </c>
      <c r="R45" s="13">
        <v>9</v>
      </c>
      <c r="S45" s="13">
        <v>0</v>
      </c>
      <c r="T45" s="13">
        <v>0</v>
      </c>
      <c r="U45" s="13">
        <v>0</v>
      </c>
      <c r="V45" s="9">
        <v>4.09</v>
      </c>
      <c r="W45" s="1">
        <v>0</v>
      </c>
      <c r="X45" s="6"/>
    </row>
    <row r="46" spans="1:24" x14ac:dyDescent="0.2">
      <c r="A46">
        <v>361</v>
      </c>
      <c r="B46" s="16" t="s">
        <v>125</v>
      </c>
      <c r="C46" s="15">
        <v>7296</v>
      </c>
      <c r="D46" s="10">
        <v>1356.8</v>
      </c>
      <c r="E46" s="9">
        <v>0</v>
      </c>
      <c r="F46" s="13">
        <f>+D46+(E46-(E46*0.064))</f>
        <v>1356.8</v>
      </c>
      <c r="G46" s="10">
        <v>0</v>
      </c>
      <c r="H46" s="13">
        <v>0</v>
      </c>
      <c r="I46" s="13">
        <v>1071.8</v>
      </c>
      <c r="J46" s="9">
        <v>0</v>
      </c>
      <c r="K46" s="10">
        <v>0</v>
      </c>
      <c r="L46" s="13">
        <v>0</v>
      </c>
      <c r="M46" s="9">
        <v>110</v>
      </c>
      <c r="N46" s="10">
        <v>0</v>
      </c>
      <c r="O46" s="13">
        <v>0</v>
      </c>
      <c r="P46" s="9">
        <v>44</v>
      </c>
      <c r="Q46" s="10">
        <v>0</v>
      </c>
      <c r="R46" s="13">
        <v>0</v>
      </c>
      <c r="S46" s="13">
        <v>0</v>
      </c>
      <c r="T46" s="13">
        <v>0</v>
      </c>
      <c r="U46" s="13">
        <v>0</v>
      </c>
      <c r="V46" s="9">
        <v>131</v>
      </c>
      <c r="W46" s="1">
        <v>0</v>
      </c>
      <c r="X46" s="6"/>
    </row>
    <row r="47" spans="1:24" x14ac:dyDescent="0.2">
      <c r="A47">
        <v>338</v>
      </c>
      <c r="B47" s="16" t="s">
        <v>126</v>
      </c>
      <c r="C47" s="15">
        <v>19457</v>
      </c>
      <c r="D47" s="10">
        <v>1430</v>
      </c>
      <c r="E47" s="9">
        <v>0</v>
      </c>
      <c r="F47" s="13">
        <f>+D47+(E47-(E47*0.135))</f>
        <v>1430</v>
      </c>
      <c r="G47" s="10">
        <v>45</v>
      </c>
      <c r="H47" s="13">
        <v>384</v>
      </c>
      <c r="I47" s="13">
        <v>870</v>
      </c>
      <c r="J47" s="9">
        <v>0</v>
      </c>
      <c r="K47" s="10">
        <v>12</v>
      </c>
      <c r="L47" s="13">
        <v>102</v>
      </c>
      <c r="M47" s="9">
        <v>0</v>
      </c>
      <c r="N47" s="10">
        <v>0</v>
      </c>
      <c r="O47" s="13">
        <v>0</v>
      </c>
      <c r="P47" s="9">
        <v>0</v>
      </c>
      <c r="Q47" s="10">
        <v>17</v>
      </c>
      <c r="R47" s="13">
        <v>0</v>
      </c>
      <c r="S47" s="13">
        <v>0</v>
      </c>
      <c r="T47" s="13">
        <v>0</v>
      </c>
      <c r="U47" s="13">
        <v>0</v>
      </c>
      <c r="V47" s="9">
        <v>0</v>
      </c>
      <c r="W47" s="1">
        <v>0</v>
      </c>
      <c r="X47" s="6"/>
    </row>
    <row r="48" spans="1:24" x14ac:dyDescent="0.2">
      <c r="A48">
        <v>214</v>
      </c>
      <c r="B48" s="16" t="s">
        <v>127</v>
      </c>
      <c r="C48" s="15">
        <v>17358</v>
      </c>
      <c r="D48" s="10">
        <v>2201.35</v>
      </c>
      <c r="E48" s="9">
        <v>0</v>
      </c>
      <c r="F48" s="13">
        <f t="shared" ref="F48:F53" si="2">+D48+(E48-(E48*0.064))</f>
        <v>2201.35</v>
      </c>
      <c r="G48" s="10">
        <v>858.16</v>
      </c>
      <c r="H48" s="13">
        <v>814.5</v>
      </c>
      <c r="I48" s="13">
        <v>0</v>
      </c>
      <c r="J48" s="9">
        <v>0</v>
      </c>
      <c r="K48" s="10">
        <v>33.799999999999997</v>
      </c>
      <c r="L48" s="13">
        <v>93.17</v>
      </c>
      <c r="M48" s="9">
        <v>0</v>
      </c>
      <c r="N48" s="10">
        <v>213.37</v>
      </c>
      <c r="O48" s="13">
        <v>113.88</v>
      </c>
      <c r="P48" s="9">
        <v>0</v>
      </c>
      <c r="Q48" s="10">
        <v>46</v>
      </c>
      <c r="R48" s="13">
        <v>28.47</v>
      </c>
      <c r="S48" s="13">
        <v>0</v>
      </c>
      <c r="T48" s="13">
        <v>0</v>
      </c>
      <c r="U48" s="13">
        <v>0</v>
      </c>
      <c r="V48" s="9">
        <v>0</v>
      </c>
      <c r="W48" s="1">
        <v>0</v>
      </c>
      <c r="X48" s="6"/>
    </row>
    <row r="49" spans="1:24" x14ac:dyDescent="0.2">
      <c r="A49">
        <v>958</v>
      </c>
      <c r="B49" s="16" t="s">
        <v>211</v>
      </c>
      <c r="C49" s="15">
        <v>1950</v>
      </c>
      <c r="D49" s="10">
        <v>0</v>
      </c>
      <c r="E49" s="9">
        <v>237.31</v>
      </c>
      <c r="F49" s="13">
        <f t="shared" si="2"/>
        <v>222.12216000000001</v>
      </c>
      <c r="G49" s="10">
        <v>0</v>
      </c>
      <c r="H49" s="13">
        <v>0</v>
      </c>
      <c r="I49" s="13">
        <v>0</v>
      </c>
      <c r="J49" s="9">
        <v>0</v>
      </c>
      <c r="K49" s="10">
        <v>0</v>
      </c>
      <c r="L49" s="13">
        <v>0</v>
      </c>
      <c r="M49" s="9">
        <v>0</v>
      </c>
      <c r="N49" s="10">
        <v>0</v>
      </c>
      <c r="O49" s="13">
        <v>0</v>
      </c>
      <c r="P49" s="9">
        <v>0</v>
      </c>
      <c r="Q49" s="10">
        <v>0</v>
      </c>
      <c r="R49" s="13">
        <v>0</v>
      </c>
      <c r="S49" s="13">
        <v>0</v>
      </c>
      <c r="T49" s="13">
        <v>0</v>
      </c>
      <c r="U49" s="13">
        <v>0</v>
      </c>
      <c r="V49" s="9">
        <v>0</v>
      </c>
      <c r="W49" s="1">
        <v>0</v>
      </c>
      <c r="X49" s="6"/>
    </row>
    <row r="50" spans="1:24" x14ac:dyDescent="0.2">
      <c r="A50">
        <v>757</v>
      </c>
      <c r="B50" s="16" t="s">
        <v>128</v>
      </c>
      <c r="C50" s="15">
        <v>3159</v>
      </c>
      <c r="D50" s="10">
        <v>564.32000000000005</v>
      </c>
      <c r="E50" s="9">
        <v>0</v>
      </c>
      <c r="F50" s="13">
        <f t="shared" si="2"/>
        <v>564.32000000000005</v>
      </c>
      <c r="G50" s="10">
        <v>292.92</v>
      </c>
      <c r="H50" s="13">
        <v>111.89</v>
      </c>
      <c r="I50" s="13">
        <v>0</v>
      </c>
      <c r="J50" s="9">
        <v>0</v>
      </c>
      <c r="K50" s="10">
        <v>7.83</v>
      </c>
      <c r="L50" s="13">
        <v>31.35</v>
      </c>
      <c r="M50" s="9">
        <v>0</v>
      </c>
      <c r="N50" s="10">
        <v>44.34</v>
      </c>
      <c r="O50" s="13">
        <v>49.3</v>
      </c>
      <c r="P50" s="9">
        <v>0</v>
      </c>
      <c r="Q50" s="10">
        <v>16.82</v>
      </c>
      <c r="R50" s="13">
        <v>8.17</v>
      </c>
      <c r="S50" s="13">
        <v>0</v>
      </c>
      <c r="T50" s="13">
        <v>0</v>
      </c>
      <c r="U50" s="13">
        <v>0</v>
      </c>
      <c r="V50" s="9">
        <v>1.7</v>
      </c>
      <c r="W50" s="1">
        <v>0</v>
      </c>
      <c r="X50" s="6"/>
    </row>
    <row r="51" spans="1:24" x14ac:dyDescent="0.2">
      <c r="A51">
        <v>758</v>
      </c>
      <c r="B51" s="16" t="s">
        <v>129</v>
      </c>
      <c r="C51" s="15">
        <v>3548</v>
      </c>
      <c r="D51" s="10">
        <v>174.26</v>
      </c>
      <c r="E51" s="9">
        <v>0</v>
      </c>
      <c r="F51" s="13">
        <f t="shared" si="2"/>
        <v>174.26</v>
      </c>
      <c r="G51" s="10">
        <v>104.67</v>
      </c>
      <c r="H51" s="13">
        <v>41.95</v>
      </c>
      <c r="I51" s="13">
        <v>3.86</v>
      </c>
      <c r="J51" s="9">
        <v>0.87</v>
      </c>
      <c r="K51" s="10">
        <v>4.76</v>
      </c>
      <c r="L51" s="13">
        <v>12.36</v>
      </c>
      <c r="M51" s="9">
        <v>0</v>
      </c>
      <c r="N51" s="10">
        <v>2.37</v>
      </c>
      <c r="O51" s="13">
        <v>3.42</v>
      </c>
      <c r="P51" s="9">
        <v>0</v>
      </c>
      <c r="Q51" s="10">
        <v>0</v>
      </c>
      <c r="R51" s="13">
        <v>0</v>
      </c>
      <c r="S51" s="13">
        <v>0</v>
      </c>
      <c r="T51" s="13">
        <v>0</v>
      </c>
      <c r="U51" s="13">
        <v>0</v>
      </c>
      <c r="V51" s="9">
        <v>0</v>
      </c>
      <c r="W51" s="1">
        <v>0</v>
      </c>
      <c r="X51" s="6"/>
    </row>
    <row r="52" spans="1:24" x14ac:dyDescent="0.2">
      <c r="A52">
        <v>6</v>
      </c>
      <c r="B52" s="16" t="s">
        <v>130</v>
      </c>
      <c r="C52" s="15">
        <v>177696</v>
      </c>
      <c r="D52" s="10">
        <v>36940</v>
      </c>
      <c r="E52" s="9">
        <v>1657</v>
      </c>
      <c r="F52" s="13">
        <f t="shared" si="2"/>
        <v>38490.951999999997</v>
      </c>
      <c r="G52" s="10">
        <v>19514</v>
      </c>
      <c r="H52" s="13">
        <v>8791</v>
      </c>
      <c r="I52" s="13">
        <v>0</v>
      </c>
      <c r="J52" s="9">
        <v>71</v>
      </c>
      <c r="K52" s="10">
        <v>580</v>
      </c>
      <c r="L52" s="13">
        <v>1392</v>
      </c>
      <c r="M52" s="9">
        <v>0</v>
      </c>
      <c r="N52" s="10">
        <v>0</v>
      </c>
      <c r="O52" s="13">
        <v>0</v>
      </c>
      <c r="P52" s="9">
        <v>5519</v>
      </c>
      <c r="Q52" s="10">
        <v>864</v>
      </c>
      <c r="R52" s="13">
        <v>209</v>
      </c>
      <c r="S52" s="13">
        <v>0</v>
      </c>
      <c r="T52" s="13">
        <v>0</v>
      </c>
      <c r="U52" s="13">
        <v>0</v>
      </c>
      <c r="V52" s="9">
        <v>0</v>
      </c>
      <c r="W52" s="1">
        <v>0</v>
      </c>
      <c r="X52" s="6"/>
    </row>
    <row r="53" spans="1:24" x14ac:dyDescent="0.2">
      <c r="A53">
        <v>382</v>
      </c>
      <c r="B53" s="16" t="s">
        <v>131</v>
      </c>
      <c r="C53" s="15">
        <v>1453</v>
      </c>
      <c r="D53" s="10">
        <v>131.83000000000001</v>
      </c>
      <c r="E53" s="9">
        <v>0</v>
      </c>
      <c r="F53" s="13">
        <f t="shared" si="2"/>
        <v>131.83000000000001</v>
      </c>
      <c r="G53" s="10">
        <v>48.05</v>
      </c>
      <c r="H53" s="13">
        <v>26.23</v>
      </c>
      <c r="I53" s="13">
        <v>0</v>
      </c>
      <c r="J53" s="9">
        <v>0</v>
      </c>
      <c r="K53" s="10">
        <v>5.36</v>
      </c>
      <c r="L53" s="13">
        <v>13.29</v>
      </c>
      <c r="M53" s="9">
        <v>0</v>
      </c>
      <c r="N53" s="10">
        <v>19.84</v>
      </c>
      <c r="O53" s="13">
        <v>0</v>
      </c>
      <c r="P53" s="9">
        <v>0</v>
      </c>
      <c r="Q53" s="10">
        <v>10.72</v>
      </c>
      <c r="R53" s="13">
        <v>8.34</v>
      </c>
      <c r="S53" s="13">
        <v>0</v>
      </c>
      <c r="T53" s="13">
        <v>0</v>
      </c>
      <c r="U53" s="13">
        <v>0</v>
      </c>
      <c r="V53" s="9">
        <v>0</v>
      </c>
      <c r="W53" s="1">
        <v>0</v>
      </c>
      <c r="X53" s="6"/>
    </row>
    <row r="54" spans="1:24" x14ac:dyDescent="0.2">
      <c r="A54">
        <v>159</v>
      </c>
      <c r="B54" s="16" t="s">
        <v>132</v>
      </c>
      <c r="C54" s="15">
        <v>6668</v>
      </c>
      <c r="D54" s="10">
        <v>590.52</v>
      </c>
      <c r="E54" s="9">
        <v>0</v>
      </c>
      <c r="F54" s="13">
        <f>+D54+(E54-(E54*0.135))</f>
        <v>590.52</v>
      </c>
      <c r="G54" s="10">
        <v>251.45</v>
      </c>
      <c r="H54" s="13">
        <v>161.63</v>
      </c>
      <c r="I54" s="13">
        <v>0</v>
      </c>
      <c r="J54" s="9">
        <v>0</v>
      </c>
      <c r="K54" s="10">
        <v>0</v>
      </c>
      <c r="L54" s="13">
        <v>0</v>
      </c>
      <c r="M54" s="9">
        <v>40.950000000000003</v>
      </c>
      <c r="N54" s="10">
        <v>0</v>
      </c>
      <c r="O54" s="13">
        <v>0</v>
      </c>
      <c r="P54" s="9">
        <v>67.739999999999995</v>
      </c>
      <c r="Q54" s="10">
        <v>0</v>
      </c>
      <c r="R54" s="13">
        <v>0</v>
      </c>
      <c r="S54" s="13">
        <v>0</v>
      </c>
      <c r="T54" s="13">
        <v>0</v>
      </c>
      <c r="U54" s="13">
        <v>0</v>
      </c>
      <c r="V54" s="9">
        <v>68.75</v>
      </c>
      <c r="W54" s="1">
        <v>0</v>
      </c>
      <c r="X54" s="6"/>
    </row>
    <row r="55" spans="1:24" x14ac:dyDescent="0.2">
      <c r="A55">
        <v>959</v>
      </c>
      <c r="B55" s="16" t="s">
        <v>133</v>
      </c>
      <c r="C55" s="15">
        <v>1817</v>
      </c>
      <c r="D55" s="10">
        <v>53</v>
      </c>
      <c r="E55" s="9">
        <v>0</v>
      </c>
      <c r="F55" s="13">
        <f>+D55+(E55-(E55*0.135))</f>
        <v>53</v>
      </c>
      <c r="G55" s="10">
        <v>35</v>
      </c>
      <c r="H55" s="13">
        <v>10</v>
      </c>
      <c r="I55" s="13">
        <v>0</v>
      </c>
      <c r="J55" s="9">
        <v>0</v>
      </c>
      <c r="K55" s="10">
        <v>4</v>
      </c>
      <c r="L55" s="13">
        <v>2</v>
      </c>
      <c r="M55" s="9">
        <v>0</v>
      </c>
      <c r="N55" s="10">
        <v>0</v>
      </c>
      <c r="O55" s="13">
        <v>0</v>
      </c>
      <c r="P55" s="9">
        <v>0</v>
      </c>
      <c r="Q55" s="10">
        <v>1</v>
      </c>
      <c r="R55" s="13">
        <v>1</v>
      </c>
      <c r="S55" s="13">
        <v>0</v>
      </c>
      <c r="T55" s="13">
        <v>0</v>
      </c>
      <c r="U55" s="13">
        <v>0</v>
      </c>
      <c r="V55" s="9">
        <v>0</v>
      </c>
      <c r="W55" s="1">
        <v>0</v>
      </c>
      <c r="X55" s="6"/>
    </row>
    <row r="56" spans="1:24" x14ac:dyDescent="0.2">
      <c r="A56">
        <v>280</v>
      </c>
      <c r="B56" s="16" t="s">
        <v>134</v>
      </c>
      <c r="C56" s="15">
        <v>772</v>
      </c>
      <c r="D56" s="10">
        <v>141.63999999999999</v>
      </c>
      <c r="E56" s="9">
        <v>0</v>
      </c>
      <c r="F56" s="13">
        <f>+D56+(E56-(E56*0.064))</f>
        <v>141.63999999999999</v>
      </c>
      <c r="G56" s="10">
        <v>0</v>
      </c>
      <c r="H56" s="13">
        <v>0</v>
      </c>
      <c r="I56" s="13">
        <v>0</v>
      </c>
      <c r="J56" s="9">
        <v>0</v>
      </c>
      <c r="K56" s="10">
        <v>7.45</v>
      </c>
      <c r="L56" s="13">
        <v>35.08</v>
      </c>
      <c r="M56" s="9">
        <v>0</v>
      </c>
      <c r="N56" s="10">
        <v>33.799999999999997</v>
      </c>
      <c r="O56" s="13">
        <v>29.72</v>
      </c>
      <c r="P56" s="9">
        <v>0</v>
      </c>
      <c r="Q56" s="10">
        <v>13.88</v>
      </c>
      <c r="R56" s="13">
        <v>12.47</v>
      </c>
      <c r="S56" s="13">
        <v>0</v>
      </c>
      <c r="T56" s="13">
        <v>9.24</v>
      </c>
      <c r="U56" s="13">
        <v>0</v>
      </c>
      <c r="V56" s="9">
        <v>0</v>
      </c>
      <c r="W56" s="1">
        <v>0</v>
      </c>
      <c r="X56" s="6"/>
    </row>
    <row r="57" spans="1:24" x14ac:dyDescent="0.2">
      <c r="A57">
        <v>235</v>
      </c>
      <c r="B57" s="16" t="s">
        <v>135</v>
      </c>
      <c r="C57" s="15">
        <v>985</v>
      </c>
      <c r="D57" s="10">
        <v>0</v>
      </c>
      <c r="E57" s="9">
        <v>338.14</v>
      </c>
      <c r="F57" s="13">
        <f>+D57+(E57-(E57*0.064))</f>
        <v>316.49903999999998</v>
      </c>
      <c r="G57" s="10">
        <v>0</v>
      </c>
      <c r="H57" s="13">
        <v>0</v>
      </c>
      <c r="I57" s="13">
        <v>0</v>
      </c>
      <c r="J57" s="9">
        <v>0</v>
      </c>
      <c r="K57" s="10">
        <v>0</v>
      </c>
      <c r="L57" s="13">
        <v>0</v>
      </c>
      <c r="M57" s="9">
        <v>0</v>
      </c>
      <c r="N57" s="10">
        <v>0</v>
      </c>
      <c r="O57" s="13">
        <v>0</v>
      </c>
      <c r="P57" s="9">
        <v>0</v>
      </c>
      <c r="Q57" s="10">
        <v>0</v>
      </c>
      <c r="R57" s="13">
        <v>0</v>
      </c>
      <c r="S57" s="13">
        <v>0</v>
      </c>
      <c r="T57" s="13">
        <v>0</v>
      </c>
      <c r="U57" s="13">
        <v>0</v>
      </c>
      <c r="V57" s="9">
        <v>0</v>
      </c>
      <c r="W57" s="1">
        <v>0</v>
      </c>
      <c r="X57" s="6"/>
    </row>
    <row r="58" spans="1:24" x14ac:dyDescent="0.2">
      <c r="A58">
        <v>434</v>
      </c>
      <c r="B58" s="16" t="s">
        <v>136</v>
      </c>
      <c r="C58" s="15">
        <v>2839</v>
      </c>
      <c r="D58" s="10">
        <v>430</v>
      </c>
      <c r="E58" s="9">
        <v>0</v>
      </c>
      <c r="F58" s="13">
        <f>+D58+(E58-(E58*0.135))</f>
        <v>430</v>
      </c>
      <c r="G58" s="10">
        <v>171</v>
      </c>
      <c r="H58" s="13">
        <v>85</v>
      </c>
      <c r="I58" s="13">
        <v>8</v>
      </c>
      <c r="J58" s="9">
        <v>0</v>
      </c>
      <c r="K58" s="10">
        <v>11</v>
      </c>
      <c r="L58" s="13">
        <v>33</v>
      </c>
      <c r="M58" s="9">
        <v>0</v>
      </c>
      <c r="N58" s="10">
        <v>44</v>
      </c>
      <c r="O58" s="13">
        <v>46</v>
      </c>
      <c r="P58" s="9">
        <v>0</v>
      </c>
      <c r="Q58" s="10">
        <v>14</v>
      </c>
      <c r="R58" s="13">
        <v>12</v>
      </c>
      <c r="S58" s="13">
        <v>0</v>
      </c>
      <c r="T58" s="13">
        <v>0</v>
      </c>
      <c r="U58" s="13">
        <v>0</v>
      </c>
      <c r="V58" s="9">
        <v>6</v>
      </c>
      <c r="W58" s="1">
        <v>0</v>
      </c>
      <c r="X58" s="6"/>
    </row>
    <row r="59" spans="1:24" x14ac:dyDescent="0.2">
      <c r="A59">
        <v>218</v>
      </c>
      <c r="B59" s="16" t="s">
        <v>137</v>
      </c>
      <c r="C59" s="15">
        <v>3843</v>
      </c>
      <c r="D59" s="10">
        <v>315.99</v>
      </c>
      <c r="E59" s="9">
        <v>0</v>
      </c>
      <c r="F59" s="13">
        <f>+D59+(E59-(E59*0.064))</f>
        <v>315.99</v>
      </c>
      <c r="G59" s="10">
        <v>125.25</v>
      </c>
      <c r="H59" s="13">
        <v>52.91</v>
      </c>
      <c r="I59" s="13">
        <v>0</v>
      </c>
      <c r="J59" s="9">
        <v>0</v>
      </c>
      <c r="K59" s="10">
        <v>5</v>
      </c>
      <c r="L59" s="13">
        <v>7</v>
      </c>
      <c r="M59" s="9">
        <v>21.92</v>
      </c>
      <c r="N59" s="10">
        <v>25.62</v>
      </c>
      <c r="O59" s="13">
        <v>13.8</v>
      </c>
      <c r="P59" s="9">
        <v>35</v>
      </c>
      <c r="Q59" s="10">
        <v>0</v>
      </c>
      <c r="R59" s="13">
        <v>0</v>
      </c>
      <c r="S59" s="13">
        <v>0</v>
      </c>
      <c r="T59" s="13">
        <v>0</v>
      </c>
      <c r="U59" s="13">
        <v>0</v>
      </c>
      <c r="V59" s="9">
        <v>29.49</v>
      </c>
      <c r="W59" s="1">
        <v>0</v>
      </c>
      <c r="X59" s="6"/>
    </row>
    <row r="60" spans="1:24" x14ac:dyDescent="0.2">
      <c r="A60">
        <v>426</v>
      </c>
      <c r="B60" s="16" t="s">
        <v>212</v>
      </c>
      <c r="C60" s="15">
        <v>4411</v>
      </c>
      <c r="D60" s="10">
        <v>375</v>
      </c>
      <c r="E60" s="9">
        <v>0</v>
      </c>
      <c r="F60" s="13">
        <f>+D60+(E60-(E60*0.064))</f>
        <v>375</v>
      </c>
      <c r="G60" s="10">
        <v>207</v>
      </c>
      <c r="H60" s="13">
        <v>141</v>
      </c>
      <c r="I60" s="13">
        <v>0</v>
      </c>
      <c r="J60" s="9">
        <v>0</v>
      </c>
      <c r="K60" s="10">
        <v>6</v>
      </c>
      <c r="L60" s="13">
        <v>12</v>
      </c>
      <c r="M60" s="9">
        <v>0</v>
      </c>
      <c r="N60" s="10">
        <v>0</v>
      </c>
      <c r="O60" s="13">
        <v>0</v>
      </c>
      <c r="P60" s="9">
        <v>0</v>
      </c>
      <c r="Q60" s="10">
        <v>4</v>
      </c>
      <c r="R60" s="13">
        <v>5</v>
      </c>
      <c r="S60" s="13">
        <v>0</v>
      </c>
      <c r="T60" s="13">
        <v>0</v>
      </c>
      <c r="U60" s="13">
        <v>0</v>
      </c>
      <c r="V60" s="9">
        <v>0</v>
      </c>
      <c r="W60" s="1">
        <v>0</v>
      </c>
      <c r="X60" s="6"/>
    </row>
    <row r="61" spans="1:24" x14ac:dyDescent="0.2">
      <c r="A61">
        <v>764</v>
      </c>
      <c r="B61" s="16" t="s">
        <v>138</v>
      </c>
      <c r="C61" s="15">
        <v>539</v>
      </c>
      <c r="D61" s="10">
        <v>0</v>
      </c>
      <c r="E61" s="9">
        <v>14.2</v>
      </c>
      <c r="F61" s="13">
        <f>+D61+(E61-(E61*0.135))</f>
        <v>12.282999999999999</v>
      </c>
      <c r="G61" s="10">
        <v>0</v>
      </c>
      <c r="H61" s="13">
        <v>0</v>
      </c>
      <c r="I61" s="13">
        <v>0</v>
      </c>
      <c r="J61" s="9">
        <v>0</v>
      </c>
      <c r="K61" s="10">
        <v>0</v>
      </c>
      <c r="L61" s="13">
        <v>0</v>
      </c>
      <c r="M61" s="9">
        <v>0</v>
      </c>
      <c r="N61" s="10">
        <v>0</v>
      </c>
      <c r="O61" s="13">
        <v>0</v>
      </c>
      <c r="P61" s="9">
        <v>0</v>
      </c>
      <c r="Q61" s="10">
        <v>0</v>
      </c>
      <c r="R61" s="13">
        <v>0</v>
      </c>
      <c r="S61" s="13">
        <v>0</v>
      </c>
      <c r="T61" s="13">
        <v>0</v>
      </c>
      <c r="U61" s="13">
        <v>0</v>
      </c>
      <c r="V61" s="9">
        <v>0</v>
      </c>
      <c r="W61" s="1">
        <v>0</v>
      </c>
      <c r="X61" s="6"/>
    </row>
    <row r="62" spans="1:24" x14ac:dyDescent="0.2">
      <c r="A62">
        <v>543</v>
      </c>
      <c r="B62" s="16" t="s">
        <v>139</v>
      </c>
      <c r="C62" s="15">
        <v>1123</v>
      </c>
      <c r="D62" s="10">
        <v>0</v>
      </c>
      <c r="E62" s="9">
        <v>61.3</v>
      </c>
      <c r="F62" s="13">
        <f>+D62+(E62-(E62*0.135))</f>
        <v>53.024499999999996</v>
      </c>
      <c r="G62" s="10">
        <v>0</v>
      </c>
      <c r="H62" s="13">
        <v>0</v>
      </c>
      <c r="I62" s="13">
        <v>0</v>
      </c>
      <c r="J62" s="9">
        <v>0</v>
      </c>
      <c r="K62" s="10">
        <v>0</v>
      </c>
      <c r="L62" s="13">
        <v>0</v>
      </c>
      <c r="M62" s="9">
        <v>0</v>
      </c>
      <c r="N62" s="10">
        <v>0</v>
      </c>
      <c r="O62" s="13">
        <v>0</v>
      </c>
      <c r="P62" s="9">
        <v>0</v>
      </c>
      <c r="Q62" s="10">
        <v>0</v>
      </c>
      <c r="R62" s="13">
        <v>0</v>
      </c>
      <c r="S62" s="13">
        <v>0</v>
      </c>
      <c r="T62" s="13">
        <v>0</v>
      </c>
      <c r="U62" s="13">
        <v>0</v>
      </c>
      <c r="V62" s="9">
        <v>0</v>
      </c>
      <c r="W62" s="1">
        <v>0</v>
      </c>
      <c r="X62" s="6"/>
    </row>
    <row r="63" spans="1:24" x14ac:dyDescent="0.2">
      <c r="A63">
        <v>623</v>
      </c>
      <c r="B63" s="16" t="s">
        <v>140</v>
      </c>
      <c r="C63" s="15">
        <v>2384</v>
      </c>
      <c r="D63" s="10">
        <v>413</v>
      </c>
      <c r="E63" s="9">
        <v>0</v>
      </c>
      <c r="F63" s="13">
        <f>+D63+(E63-(E63*0.064))</f>
        <v>413</v>
      </c>
      <c r="G63" s="10">
        <v>97</v>
      </c>
      <c r="H63" s="13">
        <v>181</v>
      </c>
      <c r="I63" s="13">
        <v>0</v>
      </c>
      <c r="J63" s="9">
        <v>0</v>
      </c>
      <c r="K63" s="10">
        <v>18</v>
      </c>
      <c r="L63" s="13">
        <v>51</v>
      </c>
      <c r="M63" s="9">
        <v>0</v>
      </c>
      <c r="N63" s="10">
        <v>0</v>
      </c>
      <c r="O63" s="13">
        <v>0</v>
      </c>
      <c r="P63" s="9">
        <v>37</v>
      </c>
      <c r="Q63" s="10">
        <v>0</v>
      </c>
      <c r="R63" s="13">
        <v>0</v>
      </c>
      <c r="S63" s="13">
        <v>0</v>
      </c>
      <c r="T63" s="13">
        <v>0</v>
      </c>
      <c r="U63" s="13">
        <v>0</v>
      </c>
      <c r="V63" s="9">
        <v>29</v>
      </c>
      <c r="W63" s="1">
        <v>0</v>
      </c>
      <c r="X63" s="6"/>
    </row>
    <row r="64" spans="1:24" x14ac:dyDescent="0.2">
      <c r="A64">
        <v>18</v>
      </c>
      <c r="B64" s="16" t="s">
        <v>141</v>
      </c>
      <c r="C64" s="15">
        <v>120969</v>
      </c>
      <c r="D64" s="10">
        <v>23712</v>
      </c>
      <c r="E64" s="9">
        <v>0</v>
      </c>
      <c r="F64" s="13">
        <f>+D64+(E64-(E64*0.064))</f>
        <v>23712</v>
      </c>
      <c r="G64" s="10">
        <v>14388</v>
      </c>
      <c r="H64" s="13">
        <v>4283</v>
      </c>
      <c r="I64" s="13">
        <v>0</v>
      </c>
      <c r="J64" s="9">
        <v>0</v>
      </c>
      <c r="K64" s="10">
        <v>402</v>
      </c>
      <c r="L64" s="13">
        <v>925</v>
      </c>
      <c r="M64" s="9">
        <v>0</v>
      </c>
      <c r="N64" s="10">
        <v>756</v>
      </c>
      <c r="O64" s="13">
        <v>0</v>
      </c>
      <c r="P64" s="9">
        <v>2203</v>
      </c>
      <c r="Q64" s="10">
        <v>531</v>
      </c>
      <c r="R64" s="13">
        <v>224</v>
      </c>
      <c r="S64" s="13">
        <v>0</v>
      </c>
      <c r="T64" s="13">
        <v>0</v>
      </c>
      <c r="U64" s="13">
        <v>0</v>
      </c>
      <c r="V64" s="9">
        <v>0</v>
      </c>
      <c r="W64" s="1">
        <v>0</v>
      </c>
      <c r="X64" s="6"/>
    </row>
    <row r="65" spans="1:24" x14ac:dyDescent="0.2">
      <c r="A65">
        <v>774</v>
      </c>
      <c r="B65" s="16" t="s">
        <v>142</v>
      </c>
      <c r="C65" s="15">
        <v>3823</v>
      </c>
      <c r="D65" s="10">
        <v>167.18</v>
      </c>
      <c r="E65" s="9">
        <v>0</v>
      </c>
      <c r="F65" s="13">
        <f>+D65+(E65-(E65*0.064))</f>
        <v>167.18</v>
      </c>
      <c r="G65" s="10">
        <v>0</v>
      </c>
      <c r="H65" s="13">
        <v>0</v>
      </c>
      <c r="I65" s="13">
        <v>142.58000000000001</v>
      </c>
      <c r="J65" s="9">
        <v>0</v>
      </c>
      <c r="K65" s="10">
        <v>7.85</v>
      </c>
      <c r="L65" s="13">
        <v>12.75</v>
      </c>
      <c r="M65" s="9">
        <v>0</v>
      </c>
      <c r="N65" s="10">
        <v>0</v>
      </c>
      <c r="O65" s="13">
        <v>0</v>
      </c>
      <c r="P65" s="9">
        <v>0</v>
      </c>
      <c r="Q65" s="10">
        <v>4</v>
      </c>
      <c r="R65" s="13">
        <v>0</v>
      </c>
      <c r="S65" s="13">
        <v>0</v>
      </c>
      <c r="T65" s="13">
        <v>0</v>
      </c>
      <c r="U65" s="13">
        <v>0</v>
      </c>
      <c r="V65" s="9">
        <v>0</v>
      </c>
      <c r="W65" s="1">
        <v>0</v>
      </c>
      <c r="X65" s="6"/>
    </row>
    <row r="66" spans="1:24" x14ac:dyDescent="0.2">
      <c r="A66">
        <v>230</v>
      </c>
      <c r="B66" s="16" t="s">
        <v>143</v>
      </c>
      <c r="C66" s="15">
        <v>1170</v>
      </c>
      <c r="D66" s="10">
        <v>0</v>
      </c>
      <c r="E66" s="9">
        <v>109.26</v>
      </c>
      <c r="F66" s="13">
        <f>+D66+(E66-(E66*0.064))</f>
        <v>102.26736000000001</v>
      </c>
      <c r="G66" s="10">
        <v>0</v>
      </c>
      <c r="H66" s="13">
        <v>0</v>
      </c>
      <c r="I66" s="13">
        <v>0</v>
      </c>
      <c r="J66" s="9">
        <v>0</v>
      </c>
      <c r="K66" s="10">
        <v>0</v>
      </c>
      <c r="L66" s="13">
        <v>0</v>
      </c>
      <c r="M66" s="9">
        <v>0</v>
      </c>
      <c r="N66" s="10">
        <v>0</v>
      </c>
      <c r="O66" s="13">
        <v>0</v>
      </c>
      <c r="P66" s="9">
        <v>0</v>
      </c>
      <c r="Q66" s="10">
        <v>0</v>
      </c>
      <c r="R66" s="13">
        <v>0</v>
      </c>
      <c r="S66" s="13">
        <v>0</v>
      </c>
      <c r="T66" s="13">
        <v>0</v>
      </c>
      <c r="U66" s="13">
        <v>0</v>
      </c>
      <c r="V66" s="9">
        <v>0</v>
      </c>
      <c r="W66" s="1">
        <v>0</v>
      </c>
      <c r="X66" s="6"/>
    </row>
    <row r="67" spans="1:24" x14ac:dyDescent="0.2">
      <c r="A67">
        <v>277</v>
      </c>
      <c r="B67" s="16" t="s">
        <v>144</v>
      </c>
      <c r="C67" s="15">
        <v>1163</v>
      </c>
      <c r="D67" s="10">
        <v>0</v>
      </c>
      <c r="E67" s="9">
        <v>133</v>
      </c>
      <c r="F67" s="13">
        <f>+D67+(E67-(E67*0.135))</f>
        <v>115.045</v>
      </c>
      <c r="G67" s="10">
        <v>0</v>
      </c>
      <c r="H67" s="13">
        <v>0</v>
      </c>
      <c r="I67" s="13">
        <v>0</v>
      </c>
      <c r="J67" s="9">
        <v>0</v>
      </c>
      <c r="K67" s="10">
        <v>0</v>
      </c>
      <c r="L67" s="13">
        <v>0</v>
      </c>
      <c r="M67" s="9">
        <v>0</v>
      </c>
      <c r="N67" s="10">
        <v>0</v>
      </c>
      <c r="O67" s="13">
        <v>0</v>
      </c>
      <c r="P67" s="9">
        <v>0</v>
      </c>
      <c r="Q67" s="10">
        <v>0</v>
      </c>
      <c r="R67" s="13">
        <v>0</v>
      </c>
      <c r="S67" s="13">
        <v>0</v>
      </c>
      <c r="T67" s="13">
        <v>0</v>
      </c>
      <c r="U67" s="13">
        <v>0</v>
      </c>
      <c r="V67" s="9">
        <v>0</v>
      </c>
      <c r="W67" s="1">
        <v>0</v>
      </c>
      <c r="X67" s="6"/>
    </row>
    <row r="68" spans="1:24" x14ac:dyDescent="0.2">
      <c r="A68">
        <v>272</v>
      </c>
      <c r="B68" s="16" t="s">
        <v>145</v>
      </c>
      <c r="C68" s="15">
        <v>2255</v>
      </c>
      <c r="D68" s="10">
        <v>0</v>
      </c>
      <c r="E68" s="9">
        <v>394.07</v>
      </c>
      <c r="F68" s="13">
        <f>+D68+(E68-(E68*0.135))</f>
        <v>340.87054999999998</v>
      </c>
      <c r="G68" s="10">
        <v>0</v>
      </c>
      <c r="H68" s="13">
        <v>0</v>
      </c>
      <c r="I68" s="13">
        <v>0</v>
      </c>
      <c r="J68" s="9">
        <v>0</v>
      </c>
      <c r="K68" s="10">
        <v>0</v>
      </c>
      <c r="L68" s="13">
        <v>0</v>
      </c>
      <c r="M68" s="9">
        <v>0</v>
      </c>
      <c r="N68" s="10">
        <v>0</v>
      </c>
      <c r="O68" s="13">
        <v>0</v>
      </c>
      <c r="P68" s="9">
        <v>0</v>
      </c>
      <c r="Q68" s="10">
        <v>0</v>
      </c>
      <c r="R68" s="13">
        <v>0</v>
      </c>
      <c r="S68" s="13">
        <v>0</v>
      </c>
      <c r="T68" s="13">
        <v>0</v>
      </c>
      <c r="U68" s="13">
        <v>0</v>
      </c>
      <c r="V68" s="9">
        <v>0</v>
      </c>
      <c r="W68" s="1">
        <v>0</v>
      </c>
      <c r="X68" s="6"/>
    </row>
    <row r="69" spans="1:24" x14ac:dyDescent="0.2">
      <c r="A69">
        <v>212</v>
      </c>
      <c r="B69" s="16" t="s">
        <v>146</v>
      </c>
      <c r="C69" s="15">
        <v>4564</v>
      </c>
      <c r="D69" s="10">
        <v>0</v>
      </c>
      <c r="E69" s="9">
        <v>641.9</v>
      </c>
      <c r="F69" s="13">
        <f>+D69+(E69-(E69*0.064))</f>
        <v>600.8184</v>
      </c>
      <c r="G69" s="10">
        <v>0</v>
      </c>
      <c r="H69" s="13">
        <v>0</v>
      </c>
      <c r="I69" s="13">
        <v>0</v>
      </c>
      <c r="J69" s="9">
        <v>0</v>
      </c>
      <c r="K69" s="10">
        <v>0</v>
      </c>
      <c r="L69" s="13">
        <v>0</v>
      </c>
      <c r="M69" s="9">
        <v>0</v>
      </c>
      <c r="N69" s="10">
        <v>0</v>
      </c>
      <c r="O69" s="13">
        <v>0</v>
      </c>
      <c r="P69" s="9">
        <v>0</v>
      </c>
      <c r="Q69" s="10">
        <v>0</v>
      </c>
      <c r="R69" s="13">
        <v>0</v>
      </c>
      <c r="S69" s="13">
        <v>0</v>
      </c>
      <c r="T69" s="13">
        <v>0</v>
      </c>
      <c r="U69" s="13">
        <v>0</v>
      </c>
      <c r="V69" s="9">
        <v>0</v>
      </c>
      <c r="W69" s="1">
        <v>0</v>
      </c>
      <c r="X69" s="6"/>
    </row>
    <row r="70" spans="1:24" x14ac:dyDescent="0.2">
      <c r="A70">
        <v>545</v>
      </c>
      <c r="B70" s="16" t="s">
        <v>147</v>
      </c>
      <c r="C70" s="15">
        <v>212</v>
      </c>
      <c r="D70" s="10">
        <v>0</v>
      </c>
      <c r="E70" s="9">
        <v>8.5</v>
      </c>
      <c r="F70" s="13">
        <f>+D70+(E70-(E70*0.135))</f>
        <v>7.3525</v>
      </c>
      <c r="G70" s="10">
        <v>0</v>
      </c>
      <c r="H70" s="13">
        <v>0</v>
      </c>
      <c r="I70" s="13">
        <v>0</v>
      </c>
      <c r="J70" s="9">
        <v>0</v>
      </c>
      <c r="K70" s="10">
        <v>0</v>
      </c>
      <c r="L70" s="13">
        <v>0</v>
      </c>
      <c r="M70" s="9">
        <v>0</v>
      </c>
      <c r="N70" s="10">
        <v>0</v>
      </c>
      <c r="O70" s="13">
        <v>0</v>
      </c>
      <c r="P70" s="9">
        <v>0</v>
      </c>
      <c r="Q70" s="10">
        <v>0</v>
      </c>
      <c r="R70" s="13">
        <v>0</v>
      </c>
      <c r="S70" s="13">
        <v>0</v>
      </c>
      <c r="T70" s="13">
        <v>0</v>
      </c>
      <c r="U70" s="13">
        <v>0</v>
      </c>
      <c r="V70" s="9">
        <v>0</v>
      </c>
      <c r="W70" s="1">
        <v>0</v>
      </c>
      <c r="X70" s="6"/>
    </row>
    <row r="71" spans="1:24" x14ac:dyDescent="0.2">
      <c r="A71">
        <v>625</v>
      </c>
      <c r="B71" s="16" t="s">
        <v>148</v>
      </c>
      <c r="C71" s="15">
        <v>413</v>
      </c>
      <c r="D71" s="10">
        <v>16.2</v>
      </c>
      <c r="E71" s="9">
        <v>0</v>
      </c>
      <c r="F71" s="13">
        <f>+D71+(E71-(E71*0.135))</f>
        <v>16.2</v>
      </c>
      <c r="G71" s="10">
        <v>0</v>
      </c>
      <c r="H71" s="13">
        <v>0</v>
      </c>
      <c r="I71" s="13">
        <v>0</v>
      </c>
      <c r="J71" s="9">
        <v>0</v>
      </c>
      <c r="K71" s="10">
        <v>0</v>
      </c>
      <c r="L71" s="13">
        <v>0</v>
      </c>
      <c r="M71" s="9">
        <v>4.2</v>
      </c>
      <c r="N71" s="10">
        <v>0</v>
      </c>
      <c r="O71" s="13">
        <v>0</v>
      </c>
      <c r="P71" s="9">
        <v>12</v>
      </c>
      <c r="Q71" s="10">
        <v>0</v>
      </c>
      <c r="R71" s="13">
        <v>0</v>
      </c>
      <c r="S71" s="13">
        <v>0</v>
      </c>
      <c r="T71" s="13">
        <v>0</v>
      </c>
      <c r="U71" s="13">
        <v>0</v>
      </c>
      <c r="V71" s="9">
        <v>0</v>
      </c>
      <c r="W71" s="1">
        <v>0</v>
      </c>
      <c r="X71" s="6"/>
    </row>
    <row r="72" spans="1:24" x14ac:dyDescent="0.2">
      <c r="A72">
        <v>527</v>
      </c>
      <c r="B72" s="16" t="s">
        <v>149</v>
      </c>
      <c r="C72" s="15">
        <v>2558</v>
      </c>
      <c r="D72" s="10">
        <v>117.19</v>
      </c>
      <c r="E72" s="9">
        <v>0</v>
      </c>
      <c r="F72" s="13">
        <f>+D72+(E72-(E72*0.135))</f>
        <v>117.19</v>
      </c>
      <c r="G72" s="10">
        <v>41.41</v>
      </c>
      <c r="H72" s="13">
        <v>12.7</v>
      </c>
      <c r="I72" s="13">
        <v>0</v>
      </c>
      <c r="J72" s="9">
        <v>0</v>
      </c>
      <c r="K72" s="10">
        <v>6.95</v>
      </c>
      <c r="L72" s="13">
        <v>7.2</v>
      </c>
      <c r="M72" s="9">
        <v>0</v>
      </c>
      <c r="N72" s="10">
        <v>19.649999999999999</v>
      </c>
      <c r="O72" s="13">
        <v>22.06</v>
      </c>
      <c r="P72" s="9">
        <v>0</v>
      </c>
      <c r="Q72" s="10">
        <v>5.53</v>
      </c>
      <c r="R72" s="13">
        <v>1.69</v>
      </c>
      <c r="S72" s="13">
        <v>0</v>
      </c>
      <c r="T72" s="13">
        <v>0</v>
      </c>
      <c r="U72" s="13">
        <v>0</v>
      </c>
      <c r="V72" s="9">
        <v>0</v>
      </c>
      <c r="W72" s="1">
        <v>0</v>
      </c>
      <c r="X72" s="6"/>
    </row>
    <row r="73" spans="1:24" x14ac:dyDescent="0.2">
      <c r="A73">
        <v>389</v>
      </c>
      <c r="B73" s="16" t="s">
        <v>150</v>
      </c>
      <c r="C73" s="15">
        <v>6574</v>
      </c>
      <c r="D73" s="10">
        <v>0</v>
      </c>
      <c r="E73" s="9">
        <v>744.31</v>
      </c>
      <c r="F73" s="13">
        <f>+D73+(E73-(E73*0.064))</f>
        <v>696.67415999999992</v>
      </c>
      <c r="G73" s="10">
        <v>0</v>
      </c>
      <c r="H73" s="13">
        <v>0</v>
      </c>
      <c r="I73" s="13">
        <v>0</v>
      </c>
      <c r="J73" s="9">
        <v>0</v>
      </c>
      <c r="K73" s="10">
        <v>0</v>
      </c>
      <c r="L73" s="13">
        <v>0</v>
      </c>
      <c r="M73" s="9">
        <v>0</v>
      </c>
      <c r="N73" s="10">
        <v>0</v>
      </c>
      <c r="O73" s="13">
        <v>0</v>
      </c>
      <c r="P73" s="9">
        <v>0</v>
      </c>
      <c r="Q73" s="10">
        <v>0</v>
      </c>
      <c r="R73" s="13">
        <v>0</v>
      </c>
      <c r="S73" s="13">
        <v>0</v>
      </c>
      <c r="T73" s="13">
        <v>0</v>
      </c>
      <c r="U73" s="13">
        <v>0</v>
      </c>
      <c r="V73" s="9">
        <v>0</v>
      </c>
      <c r="W73" s="1">
        <v>0</v>
      </c>
      <c r="X73" s="6"/>
    </row>
    <row r="74" spans="1:24" x14ac:dyDescent="0.2">
      <c r="A74">
        <v>183</v>
      </c>
      <c r="B74" s="16" t="s">
        <v>151</v>
      </c>
      <c r="C74" s="15">
        <v>63020</v>
      </c>
      <c r="D74" s="10">
        <v>10017.82</v>
      </c>
      <c r="E74" s="9">
        <v>0</v>
      </c>
      <c r="F74" s="13">
        <f>+D74+(E74-(E74*0.064))</f>
        <v>10017.82</v>
      </c>
      <c r="G74" s="10">
        <v>59.8</v>
      </c>
      <c r="H74" s="13">
        <v>2491.3000000000002</v>
      </c>
      <c r="I74" s="13">
        <v>4370.1000000000004</v>
      </c>
      <c r="J74" s="9">
        <v>18.84</v>
      </c>
      <c r="K74" s="10">
        <v>186.06</v>
      </c>
      <c r="L74" s="13">
        <v>630.01</v>
      </c>
      <c r="M74" s="9">
        <v>0</v>
      </c>
      <c r="N74" s="10">
        <v>920.68</v>
      </c>
      <c r="O74" s="13">
        <v>676.43</v>
      </c>
      <c r="P74" s="9">
        <v>146.08000000000001</v>
      </c>
      <c r="Q74" s="10">
        <v>300.3</v>
      </c>
      <c r="R74" s="13">
        <v>206.77</v>
      </c>
      <c r="S74" s="13">
        <v>0</v>
      </c>
      <c r="T74" s="13">
        <v>0</v>
      </c>
      <c r="U74" s="13">
        <v>0</v>
      </c>
      <c r="V74" s="9">
        <v>11.45</v>
      </c>
      <c r="W74" s="1">
        <v>0</v>
      </c>
      <c r="X74" s="6"/>
    </row>
    <row r="75" spans="1:24" x14ac:dyDescent="0.2">
      <c r="A75">
        <v>555</v>
      </c>
      <c r="B75" s="16" t="s">
        <v>152</v>
      </c>
      <c r="C75" s="15">
        <v>4919</v>
      </c>
      <c r="D75" s="10">
        <v>0</v>
      </c>
      <c r="E75" s="9">
        <v>428.39</v>
      </c>
      <c r="F75" s="13">
        <f>+D75+(E75-(E75*0.064))</f>
        <v>400.97303999999997</v>
      </c>
      <c r="G75" s="10">
        <v>0</v>
      </c>
      <c r="H75" s="13">
        <v>0</v>
      </c>
      <c r="I75" s="13">
        <v>0</v>
      </c>
      <c r="J75" s="9">
        <v>0</v>
      </c>
      <c r="K75" s="10">
        <v>0</v>
      </c>
      <c r="L75" s="13">
        <v>0</v>
      </c>
      <c r="M75" s="9">
        <v>0</v>
      </c>
      <c r="N75" s="10">
        <v>0</v>
      </c>
      <c r="O75" s="13">
        <v>0</v>
      </c>
      <c r="P75" s="9">
        <v>0</v>
      </c>
      <c r="Q75" s="10">
        <v>0</v>
      </c>
      <c r="R75" s="13">
        <v>0</v>
      </c>
      <c r="S75" s="13">
        <v>0</v>
      </c>
      <c r="T75" s="13">
        <v>0</v>
      </c>
      <c r="U75" s="13">
        <v>0</v>
      </c>
      <c r="V75" s="9">
        <v>0</v>
      </c>
      <c r="W75" s="1">
        <v>0</v>
      </c>
      <c r="X75" s="6"/>
    </row>
    <row r="76" spans="1:24" x14ac:dyDescent="0.2">
      <c r="A76">
        <v>36</v>
      </c>
      <c r="B76" s="16" t="s">
        <v>153</v>
      </c>
      <c r="C76" s="15">
        <v>34598</v>
      </c>
      <c r="D76" s="10">
        <v>4291</v>
      </c>
      <c r="E76" s="9">
        <v>4561</v>
      </c>
      <c r="F76" s="13">
        <f>+D76+(E76-(E76*0.135))</f>
        <v>8236.2649999999994</v>
      </c>
      <c r="G76" s="10">
        <v>3290</v>
      </c>
      <c r="H76" s="13">
        <v>747</v>
      </c>
      <c r="I76" s="13">
        <v>0</v>
      </c>
      <c r="J76" s="9">
        <v>0</v>
      </c>
      <c r="K76" s="10">
        <v>0</v>
      </c>
      <c r="L76" s="13">
        <v>0</v>
      </c>
      <c r="M76" s="9">
        <v>0</v>
      </c>
      <c r="N76" s="10">
        <v>0</v>
      </c>
      <c r="O76" s="13">
        <v>0</v>
      </c>
      <c r="P76" s="9">
        <v>254</v>
      </c>
      <c r="Q76" s="10">
        <v>0</v>
      </c>
      <c r="R76" s="13">
        <v>0</v>
      </c>
      <c r="S76" s="13">
        <v>0</v>
      </c>
      <c r="T76" s="13">
        <v>0</v>
      </c>
      <c r="U76" s="13">
        <v>0</v>
      </c>
      <c r="V76" s="9">
        <v>0</v>
      </c>
      <c r="W76" s="1">
        <v>0</v>
      </c>
      <c r="X76" s="6"/>
    </row>
    <row r="77" spans="1:24" x14ac:dyDescent="0.2">
      <c r="A77">
        <v>786</v>
      </c>
      <c r="B77" s="16" t="s">
        <v>154</v>
      </c>
      <c r="C77" s="15">
        <v>18395</v>
      </c>
      <c r="D77" s="10">
        <v>2805.91</v>
      </c>
      <c r="E77" s="9">
        <v>0</v>
      </c>
      <c r="F77" s="13">
        <f>+D77+(E77-(E77*0.064))</f>
        <v>2805.91</v>
      </c>
      <c r="G77" s="10">
        <v>1014.67</v>
      </c>
      <c r="H77" s="13">
        <v>998.82</v>
      </c>
      <c r="I77" s="13">
        <v>0</v>
      </c>
      <c r="J77" s="9">
        <v>9.1</v>
      </c>
      <c r="K77" s="10">
        <v>70.45</v>
      </c>
      <c r="L77" s="13">
        <v>188.68</v>
      </c>
      <c r="M77" s="9">
        <v>0</v>
      </c>
      <c r="N77" s="10">
        <v>344.06</v>
      </c>
      <c r="O77" s="13">
        <v>0</v>
      </c>
      <c r="P77" s="9">
        <v>0</v>
      </c>
      <c r="Q77" s="10">
        <v>88.28</v>
      </c>
      <c r="R77" s="13">
        <v>51.66</v>
      </c>
      <c r="S77" s="13">
        <v>16.440000000000001</v>
      </c>
      <c r="T77" s="13">
        <v>21.55</v>
      </c>
      <c r="U77" s="13">
        <v>2.2000000000000002</v>
      </c>
      <c r="V77" s="9">
        <v>0</v>
      </c>
      <c r="W77" s="1">
        <v>0</v>
      </c>
      <c r="X77" s="6"/>
    </row>
    <row r="78" spans="1:24" x14ac:dyDescent="0.2">
      <c r="A78">
        <v>1</v>
      </c>
      <c r="B78" s="16" t="s">
        <v>155</v>
      </c>
      <c r="C78" s="15">
        <v>143349</v>
      </c>
      <c r="D78" s="10">
        <v>33988</v>
      </c>
      <c r="E78" s="9">
        <v>0</v>
      </c>
      <c r="F78" s="13">
        <f>+D78+(E78-(E78*0.064))</f>
        <v>33988</v>
      </c>
      <c r="G78" s="10">
        <v>20749</v>
      </c>
      <c r="H78" s="13">
        <v>5139</v>
      </c>
      <c r="I78" s="13">
        <v>0</v>
      </c>
      <c r="J78" s="9">
        <v>39</v>
      </c>
      <c r="K78" s="10">
        <v>371</v>
      </c>
      <c r="L78" s="13">
        <v>1103</v>
      </c>
      <c r="M78" s="9">
        <v>0</v>
      </c>
      <c r="N78" s="10">
        <v>1095</v>
      </c>
      <c r="O78" s="13">
        <v>0</v>
      </c>
      <c r="P78" s="9">
        <v>4293</v>
      </c>
      <c r="Q78" s="10">
        <v>677</v>
      </c>
      <c r="R78" s="13">
        <v>379</v>
      </c>
      <c r="S78" s="13">
        <v>0</v>
      </c>
      <c r="T78" s="13">
        <v>0</v>
      </c>
      <c r="U78" s="13">
        <v>0</v>
      </c>
      <c r="V78" s="9">
        <v>0</v>
      </c>
      <c r="W78" s="1">
        <v>143</v>
      </c>
      <c r="X78" s="17" t="s">
        <v>169</v>
      </c>
    </row>
    <row r="79" spans="1:24" x14ac:dyDescent="0.2">
      <c r="A79">
        <v>172</v>
      </c>
      <c r="B79" s="16" t="s">
        <v>156</v>
      </c>
      <c r="C79" s="15">
        <v>194235</v>
      </c>
      <c r="D79" s="10">
        <v>30779.54</v>
      </c>
      <c r="E79" s="9">
        <v>0</v>
      </c>
      <c r="F79" s="13">
        <f>+D79+(E79-(E79*0.064))</f>
        <v>30779.54</v>
      </c>
      <c r="G79" s="10">
        <v>23841</v>
      </c>
      <c r="H79" s="13">
        <v>1083</v>
      </c>
      <c r="I79" s="13">
        <v>0</v>
      </c>
      <c r="J79" s="9">
        <v>0</v>
      </c>
      <c r="K79" s="10">
        <v>490</v>
      </c>
      <c r="L79" s="13">
        <v>1242</v>
      </c>
      <c r="M79" s="9">
        <v>0</v>
      </c>
      <c r="N79" s="10">
        <v>1559.1</v>
      </c>
      <c r="O79" s="13">
        <v>78.77</v>
      </c>
      <c r="P79" s="9">
        <v>913.67</v>
      </c>
      <c r="Q79" s="10">
        <v>875</v>
      </c>
      <c r="R79" s="13">
        <v>514</v>
      </c>
      <c r="S79" s="13">
        <v>103</v>
      </c>
      <c r="T79" s="13">
        <v>0</v>
      </c>
      <c r="U79" s="13">
        <v>0</v>
      </c>
      <c r="V79" s="9">
        <v>80</v>
      </c>
      <c r="W79" s="1">
        <v>0</v>
      </c>
      <c r="X79" s="6"/>
    </row>
    <row r="80" spans="1:24" x14ac:dyDescent="0.2">
      <c r="A80">
        <v>157</v>
      </c>
      <c r="B80" s="16" t="s">
        <v>157</v>
      </c>
      <c r="C80" s="15">
        <v>3087</v>
      </c>
      <c r="D80" s="10">
        <v>576.83000000000004</v>
      </c>
      <c r="E80" s="9">
        <v>0</v>
      </c>
      <c r="F80" s="13">
        <f>+D80+(E80-(E80*0.064))</f>
        <v>576.83000000000004</v>
      </c>
      <c r="G80" s="10">
        <v>241.74</v>
      </c>
      <c r="H80" s="13">
        <v>141.13999999999999</v>
      </c>
      <c r="I80" s="13">
        <v>0</v>
      </c>
      <c r="J80" s="9">
        <v>0</v>
      </c>
      <c r="K80" s="10">
        <v>10.53</v>
      </c>
      <c r="L80" s="13">
        <v>33.43</v>
      </c>
      <c r="M80" s="9">
        <v>0.97</v>
      </c>
      <c r="N80" s="10">
        <v>67.22</v>
      </c>
      <c r="O80" s="13">
        <v>0</v>
      </c>
      <c r="P80" s="9">
        <v>44.22</v>
      </c>
      <c r="Q80" s="10">
        <v>14.57</v>
      </c>
      <c r="R80" s="13">
        <v>14.43</v>
      </c>
      <c r="S80" s="13">
        <v>0</v>
      </c>
      <c r="T80" s="13">
        <v>8.58</v>
      </c>
      <c r="U80" s="13">
        <v>0</v>
      </c>
      <c r="V80" s="9">
        <v>0</v>
      </c>
      <c r="W80" s="1">
        <v>0</v>
      </c>
      <c r="X80" s="6"/>
    </row>
    <row r="81" spans="1:24" x14ac:dyDescent="0.2">
      <c r="A81">
        <v>550</v>
      </c>
      <c r="B81" s="16" t="s">
        <v>158</v>
      </c>
      <c r="C81" s="15">
        <v>3200</v>
      </c>
      <c r="D81" s="10">
        <v>0</v>
      </c>
      <c r="E81" s="9">
        <v>140.12</v>
      </c>
      <c r="F81" s="13">
        <f>+D81+(E81-(E81*0.135))</f>
        <v>121.2038</v>
      </c>
      <c r="G81" s="10">
        <v>0</v>
      </c>
      <c r="H81" s="13">
        <v>0</v>
      </c>
      <c r="I81" s="13">
        <v>0</v>
      </c>
      <c r="J81" s="9">
        <v>0</v>
      </c>
      <c r="K81" s="10">
        <v>0</v>
      </c>
      <c r="L81" s="13">
        <v>0</v>
      </c>
      <c r="M81" s="9">
        <v>0</v>
      </c>
      <c r="N81" s="10">
        <v>0</v>
      </c>
      <c r="O81" s="13">
        <v>0</v>
      </c>
      <c r="P81" s="9">
        <v>0</v>
      </c>
      <c r="Q81" s="10">
        <v>0</v>
      </c>
      <c r="R81" s="13">
        <v>0</v>
      </c>
      <c r="S81" s="13">
        <v>0</v>
      </c>
      <c r="T81" s="13">
        <v>0</v>
      </c>
      <c r="U81" s="13">
        <v>0</v>
      </c>
      <c r="V81" s="9">
        <v>0</v>
      </c>
      <c r="W81" s="1">
        <v>0</v>
      </c>
      <c r="X81" s="6"/>
    </row>
    <row r="82" spans="1:24" x14ac:dyDescent="0.2">
      <c r="A82">
        <v>249</v>
      </c>
      <c r="B82" s="16" t="s">
        <v>159</v>
      </c>
      <c r="C82" s="15">
        <v>9563</v>
      </c>
      <c r="D82" s="10">
        <v>0</v>
      </c>
      <c r="E82" s="9">
        <v>908</v>
      </c>
      <c r="F82" s="13">
        <f>+D82+(E82-(E82*0.064))</f>
        <v>849.88800000000003</v>
      </c>
      <c r="G82" s="10">
        <v>0</v>
      </c>
      <c r="H82" s="13">
        <v>0</v>
      </c>
      <c r="I82" s="13">
        <v>0</v>
      </c>
      <c r="J82" s="9">
        <v>0</v>
      </c>
      <c r="K82" s="10">
        <v>0</v>
      </c>
      <c r="L82" s="13">
        <v>0</v>
      </c>
      <c r="M82" s="9">
        <v>0</v>
      </c>
      <c r="N82" s="10">
        <v>0</v>
      </c>
      <c r="O82" s="13">
        <v>0</v>
      </c>
      <c r="P82" s="9">
        <v>0</v>
      </c>
      <c r="Q82" s="10">
        <v>0</v>
      </c>
      <c r="R82" s="13">
        <v>0</v>
      </c>
      <c r="S82" s="13">
        <v>0</v>
      </c>
      <c r="T82" s="13">
        <v>0</v>
      </c>
      <c r="U82" s="13">
        <v>0</v>
      </c>
      <c r="V82" s="9">
        <v>0</v>
      </c>
      <c r="W82" s="1">
        <v>0</v>
      </c>
      <c r="X82" s="6"/>
    </row>
    <row r="83" spans="1:24" x14ac:dyDescent="0.2">
      <c r="A83">
        <v>369</v>
      </c>
      <c r="B83" s="16" t="s">
        <v>160</v>
      </c>
      <c r="C83" s="15">
        <v>4212</v>
      </c>
      <c r="D83" s="10">
        <v>425.17</v>
      </c>
      <c r="E83" s="9">
        <v>0</v>
      </c>
      <c r="F83" s="13">
        <f>+D83+(E83-(E83*0.135))</f>
        <v>425.17</v>
      </c>
      <c r="G83" s="10">
        <v>258.27999999999997</v>
      </c>
      <c r="H83" s="13">
        <v>0</v>
      </c>
      <c r="I83" s="13">
        <v>0</v>
      </c>
      <c r="J83" s="9">
        <v>0</v>
      </c>
      <c r="K83" s="10">
        <v>9.0399999999999991</v>
      </c>
      <c r="L83" s="13">
        <v>35.549999999999997</v>
      </c>
      <c r="M83" s="9">
        <v>0</v>
      </c>
      <c r="N83" s="10">
        <v>31.33</v>
      </c>
      <c r="O83" s="13">
        <v>45.78</v>
      </c>
      <c r="P83" s="9">
        <v>0</v>
      </c>
      <c r="Q83" s="10">
        <v>15.07</v>
      </c>
      <c r="R83" s="13">
        <v>9.0399999999999991</v>
      </c>
      <c r="S83" s="13">
        <v>7.83</v>
      </c>
      <c r="T83" s="13">
        <v>0</v>
      </c>
      <c r="U83" s="13">
        <v>0</v>
      </c>
      <c r="V83" s="9">
        <v>13.25</v>
      </c>
      <c r="W83" s="1">
        <v>0</v>
      </c>
      <c r="X83" s="6"/>
    </row>
    <row r="84" spans="1:24" x14ac:dyDescent="0.2">
      <c r="A84">
        <v>796</v>
      </c>
      <c r="B84" s="16" t="s">
        <v>213</v>
      </c>
      <c r="C84" s="15">
        <v>139</v>
      </c>
      <c r="D84" s="10">
        <v>0</v>
      </c>
      <c r="E84" s="9">
        <v>3.5</v>
      </c>
      <c r="F84" s="13">
        <f>+D84+(E84-(E84*0.135))</f>
        <v>3.0274999999999999</v>
      </c>
      <c r="G84" s="10">
        <v>0</v>
      </c>
      <c r="H84" s="13">
        <v>0</v>
      </c>
      <c r="I84" s="13">
        <v>0</v>
      </c>
      <c r="J84" s="9">
        <v>0</v>
      </c>
      <c r="K84" s="10">
        <v>0</v>
      </c>
      <c r="L84" s="13">
        <v>0</v>
      </c>
      <c r="M84" s="9">
        <v>0</v>
      </c>
      <c r="N84" s="10">
        <v>0</v>
      </c>
      <c r="O84" s="13">
        <v>0</v>
      </c>
      <c r="P84" s="9">
        <v>0</v>
      </c>
      <c r="Q84" s="10">
        <v>0</v>
      </c>
      <c r="R84" s="13">
        <v>0</v>
      </c>
      <c r="S84" s="13">
        <v>0</v>
      </c>
      <c r="T84" s="13">
        <v>0</v>
      </c>
      <c r="U84" s="13">
        <v>0</v>
      </c>
      <c r="V84" s="9">
        <v>0</v>
      </c>
      <c r="W84" s="1">
        <v>0</v>
      </c>
      <c r="X84" s="6"/>
    </row>
    <row r="85" spans="1:24" x14ac:dyDescent="0.2">
      <c r="A85">
        <v>551</v>
      </c>
      <c r="B85" s="16" t="s">
        <v>161</v>
      </c>
      <c r="C85" s="15">
        <v>1225</v>
      </c>
      <c r="D85" s="10">
        <v>175.2</v>
      </c>
      <c r="E85" s="9">
        <v>0</v>
      </c>
      <c r="F85" s="13">
        <f>+D85+(E85-(E85*0.064))</f>
        <v>175.2</v>
      </c>
      <c r="G85" s="10">
        <v>61.75</v>
      </c>
      <c r="H85" s="13">
        <v>12.7</v>
      </c>
      <c r="I85" s="13">
        <v>0</v>
      </c>
      <c r="J85" s="9">
        <v>0</v>
      </c>
      <c r="K85" s="10">
        <v>0</v>
      </c>
      <c r="L85" s="13">
        <v>0</v>
      </c>
      <c r="M85" s="9">
        <v>26</v>
      </c>
      <c r="N85" s="10">
        <v>26</v>
      </c>
      <c r="O85" s="13">
        <v>32.5</v>
      </c>
      <c r="P85" s="9">
        <v>0</v>
      </c>
      <c r="Q85" s="10">
        <v>0</v>
      </c>
      <c r="R85" s="13">
        <v>0</v>
      </c>
      <c r="S85" s="13">
        <v>0</v>
      </c>
      <c r="T85" s="13">
        <v>0</v>
      </c>
      <c r="U85" s="13">
        <v>0</v>
      </c>
      <c r="V85" s="9">
        <v>16.25</v>
      </c>
      <c r="W85" s="1">
        <v>0</v>
      </c>
      <c r="X85" s="6"/>
    </row>
    <row r="86" spans="1:24" x14ac:dyDescent="0.2">
      <c r="A86">
        <v>128</v>
      </c>
      <c r="B86" s="16" t="s">
        <v>162</v>
      </c>
      <c r="C86" s="15">
        <v>1290</v>
      </c>
      <c r="D86" s="10">
        <v>313.89</v>
      </c>
      <c r="E86" s="9">
        <v>0</v>
      </c>
      <c r="F86" s="13">
        <f>+D86+(E86-(E86*0.135))</f>
        <v>313.89</v>
      </c>
      <c r="G86" s="10">
        <v>0</v>
      </c>
      <c r="H86" s="13">
        <v>0</v>
      </c>
      <c r="I86" s="13">
        <v>0</v>
      </c>
      <c r="J86" s="9">
        <v>0</v>
      </c>
      <c r="K86" s="10">
        <v>0</v>
      </c>
      <c r="L86" s="13">
        <v>0</v>
      </c>
      <c r="M86" s="9">
        <v>0</v>
      </c>
      <c r="N86" s="10">
        <v>0</v>
      </c>
      <c r="O86" s="13">
        <v>0</v>
      </c>
      <c r="P86" s="9">
        <v>0</v>
      </c>
      <c r="Q86" s="10">
        <v>0</v>
      </c>
      <c r="R86" s="13">
        <v>0</v>
      </c>
      <c r="S86" s="13">
        <v>0</v>
      </c>
      <c r="T86" s="13">
        <v>0</v>
      </c>
      <c r="U86" s="13">
        <v>0</v>
      </c>
      <c r="V86" s="9">
        <v>0</v>
      </c>
      <c r="W86" s="1">
        <v>313.89</v>
      </c>
      <c r="X86" s="17" t="s">
        <v>168</v>
      </c>
    </row>
    <row r="87" spans="1:24" x14ac:dyDescent="0.2">
      <c r="A87">
        <v>607</v>
      </c>
      <c r="B87" s="16" t="s">
        <v>163</v>
      </c>
      <c r="C87" s="15">
        <v>311</v>
      </c>
      <c r="D87" s="10">
        <v>0</v>
      </c>
      <c r="E87" s="9">
        <v>21</v>
      </c>
      <c r="F87" s="13">
        <f>+D87+(E87-(E87*0.135))</f>
        <v>18.164999999999999</v>
      </c>
      <c r="G87" s="10">
        <v>0</v>
      </c>
      <c r="H87" s="13">
        <v>0</v>
      </c>
      <c r="I87" s="13">
        <v>0</v>
      </c>
      <c r="J87" s="9">
        <v>0</v>
      </c>
      <c r="K87" s="10">
        <v>0</v>
      </c>
      <c r="L87" s="13">
        <v>0</v>
      </c>
      <c r="M87" s="9">
        <v>0</v>
      </c>
      <c r="N87" s="10">
        <v>0</v>
      </c>
      <c r="O87" s="13">
        <v>0</v>
      </c>
      <c r="P87" s="9">
        <v>0</v>
      </c>
      <c r="Q87" s="10">
        <v>0</v>
      </c>
      <c r="R87" s="13">
        <v>0</v>
      </c>
      <c r="S87" s="13">
        <v>0</v>
      </c>
      <c r="T87" s="13">
        <v>0</v>
      </c>
      <c r="U87" s="13">
        <v>0</v>
      </c>
      <c r="V87" s="9">
        <v>0</v>
      </c>
      <c r="W87" s="1">
        <v>0</v>
      </c>
      <c r="X87" s="6"/>
    </row>
    <row r="88" spans="1:24" x14ac:dyDescent="0.2">
      <c r="A88">
        <v>533</v>
      </c>
      <c r="B88" s="16" t="s">
        <v>164</v>
      </c>
      <c r="C88" s="15">
        <v>710</v>
      </c>
      <c r="D88" s="10">
        <v>0</v>
      </c>
      <c r="E88" s="9">
        <v>247.05</v>
      </c>
      <c r="F88" s="13">
        <f>+D88+(E88-(E88*0.064))</f>
        <v>231.2388</v>
      </c>
      <c r="G88" s="10">
        <v>0</v>
      </c>
      <c r="H88" s="13">
        <v>0</v>
      </c>
      <c r="I88" s="13">
        <v>0</v>
      </c>
      <c r="J88" s="9">
        <v>0</v>
      </c>
      <c r="K88" s="10">
        <v>0</v>
      </c>
      <c r="L88" s="13">
        <v>0</v>
      </c>
      <c r="M88" s="9">
        <v>0</v>
      </c>
      <c r="N88" s="10">
        <v>0</v>
      </c>
      <c r="O88" s="13">
        <v>0</v>
      </c>
      <c r="P88" s="9">
        <v>0</v>
      </c>
      <c r="Q88" s="10">
        <v>0</v>
      </c>
      <c r="R88" s="13">
        <v>0</v>
      </c>
      <c r="S88" s="13">
        <v>0</v>
      </c>
      <c r="T88" s="13">
        <v>0</v>
      </c>
      <c r="U88" s="13">
        <v>0</v>
      </c>
      <c r="V88" s="9">
        <v>0</v>
      </c>
      <c r="W88" s="1">
        <v>0</v>
      </c>
      <c r="X88" s="6"/>
    </row>
    <row r="89" spans="1:24" x14ac:dyDescent="0.2">
      <c r="A89">
        <v>801</v>
      </c>
      <c r="B89" s="16" t="s">
        <v>165</v>
      </c>
      <c r="C89" s="15">
        <v>1254</v>
      </c>
      <c r="D89" s="10">
        <v>54.9</v>
      </c>
      <c r="E89" s="9">
        <v>0</v>
      </c>
      <c r="F89" s="13">
        <f>+D89+(E89-(E89*0.135))</f>
        <v>54.9</v>
      </c>
      <c r="G89" s="10">
        <v>22.3</v>
      </c>
      <c r="H89" s="13">
        <v>17.899999999999999</v>
      </c>
      <c r="I89" s="13">
        <v>0</v>
      </c>
      <c r="J89" s="9">
        <v>0</v>
      </c>
      <c r="K89" s="10">
        <v>0</v>
      </c>
      <c r="L89" s="13">
        <v>0</v>
      </c>
      <c r="M89" s="9">
        <v>0</v>
      </c>
      <c r="N89" s="10">
        <v>0</v>
      </c>
      <c r="O89" s="13">
        <v>0</v>
      </c>
      <c r="P89" s="9">
        <v>7.2</v>
      </c>
      <c r="Q89" s="10">
        <v>0</v>
      </c>
      <c r="R89" s="13">
        <v>0</v>
      </c>
      <c r="S89" s="13">
        <v>0</v>
      </c>
      <c r="T89" s="13">
        <v>0</v>
      </c>
      <c r="U89" s="13">
        <v>0</v>
      </c>
      <c r="V89" s="9">
        <v>0</v>
      </c>
      <c r="W89" s="1">
        <v>7.5</v>
      </c>
      <c r="X89" s="17" t="s">
        <v>168</v>
      </c>
    </row>
    <row r="90" spans="1:24" x14ac:dyDescent="0.2">
      <c r="A90">
        <v>807</v>
      </c>
      <c r="B90" s="16" t="s">
        <v>214</v>
      </c>
      <c r="C90" s="15">
        <v>501</v>
      </c>
      <c r="D90" s="10">
        <v>0</v>
      </c>
      <c r="E90" s="9">
        <v>41.57</v>
      </c>
      <c r="F90" s="13">
        <f>+D90+(E90-(E90*0.135))</f>
        <v>35.95805</v>
      </c>
      <c r="G90" s="10">
        <v>0</v>
      </c>
      <c r="H90" s="13">
        <v>0</v>
      </c>
      <c r="I90" s="13">
        <v>0</v>
      </c>
      <c r="J90" s="9">
        <v>0</v>
      </c>
      <c r="K90" s="10">
        <v>0</v>
      </c>
      <c r="L90" s="13">
        <v>0</v>
      </c>
      <c r="M90" s="9">
        <v>0</v>
      </c>
      <c r="N90" s="10">
        <v>0</v>
      </c>
      <c r="O90" s="13">
        <v>0</v>
      </c>
      <c r="P90" s="9">
        <v>0</v>
      </c>
      <c r="Q90" s="10">
        <v>0</v>
      </c>
      <c r="R90" s="13">
        <v>0</v>
      </c>
      <c r="S90" s="13">
        <v>0</v>
      </c>
      <c r="T90" s="13">
        <v>0</v>
      </c>
      <c r="U90" s="13">
        <v>0</v>
      </c>
      <c r="V90" s="9">
        <v>0</v>
      </c>
      <c r="W90" s="1">
        <v>0</v>
      </c>
      <c r="X90" s="6"/>
    </row>
    <row r="91" spans="1:24" x14ac:dyDescent="0.2">
      <c r="A91">
        <v>601</v>
      </c>
      <c r="B91" s="16" t="s">
        <v>42</v>
      </c>
      <c r="C91" s="15">
        <v>37534</v>
      </c>
      <c r="D91" s="10">
        <v>6465.8</v>
      </c>
      <c r="E91" s="9">
        <v>0</v>
      </c>
      <c r="F91" s="13">
        <f>+D91+(E91-(E91*0.064))</f>
        <v>6465.8</v>
      </c>
      <c r="G91" s="10">
        <v>3335.7</v>
      </c>
      <c r="H91" s="13">
        <v>1053.4000000000001</v>
      </c>
      <c r="I91" s="13">
        <v>0</v>
      </c>
      <c r="J91" s="9">
        <v>22.9</v>
      </c>
      <c r="K91" s="10">
        <v>153.19999999999999</v>
      </c>
      <c r="L91" s="13">
        <v>325</v>
      </c>
      <c r="M91" s="9">
        <v>0</v>
      </c>
      <c r="N91" s="10">
        <v>358</v>
      </c>
      <c r="O91" s="13">
        <v>0</v>
      </c>
      <c r="P91" s="9">
        <v>781.4</v>
      </c>
      <c r="Q91" s="10">
        <v>189.2</v>
      </c>
      <c r="R91" s="13">
        <v>125.8</v>
      </c>
      <c r="S91" s="13">
        <v>71.2</v>
      </c>
      <c r="T91" s="13">
        <v>0</v>
      </c>
      <c r="U91" s="13">
        <v>6.6</v>
      </c>
      <c r="V91" s="9">
        <v>43.4</v>
      </c>
      <c r="W91" s="1">
        <v>0</v>
      </c>
      <c r="X91" s="6"/>
    </row>
    <row r="92" spans="1:24" x14ac:dyDescent="0.2">
      <c r="A92">
        <v>811</v>
      </c>
      <c r="B92" s="16" t="s">
        <v>43</v>
      </c>
      <c r="C92" s="15">
        <v>7129</v>
      </c>
      <c r="D92" s="10">
        <v>979.33</v>
      </c>
      <c r="E92" s="9">
        <v>0</v>
      </c>
      <c r="F92" s="13">
        <f>+D92+(E92-(E92*0.064))</f>
        <v>979.33</v>
      </c>
      <c r="G92" s="10">
        <v>516.59</v>
      </c>
      <c r="H92" s="13">
        <v>297.24</v>
      </c>
      <c r="I92" s="13">
        <v>0</v>
      </c>
      <c r="J92" s="9">
        <v>0</v>
      </c>
      <c r="K92" s="10">
        <v>0</v>
      </c>
      <c r="L92" s="13">
        <v>0</v>
      </c>
      <c r="M92" s="9">
        <v>82.75</v>
      </c>
      <c r="N92" s="10">
        <v>0</v>
      </c>
      <c r="O92" s="13">
        <v>0</v>
      </c>
      <c r="P92" s="9">
        <v>0</v>
      </c>
      <c r="Q92" s="10">
        <v>0</v>
      </c>
      <c r="R92" s="13">
        <v>0</v>
      </c>
      <c r="S92" s="13">
        <v>0</v>
      </c>
      <c r="T92" s="13">
        <v>0</v>
      </c>
      <c r="U92" s="13">
        <v>0</v>
      </c>
      <c r="V92" s="9">
        <v>82.75</v>
      </c>
      <c r="W92" s="1">
        <v>0</v>
      </c>
      <c r="X92" s="6"/>
    </row>
    <row r="93" spans="1:24" x14ac:dyDescent="0.2">
      <c r="A93">
        <v>605</v>
      </c>
      <c r="B93" s="16" t="s">
        <v>44</v>
      </c>
      <c r="C93" s="15">
        <v>140</v>
      </c>
      <c r="D93" s="10">
        <v>0</v>
      </c>
      <c r="E93" s="9">
        <v>20</v>
      </c>
      <c r="F93" s="13">
        <f>+D93+(E93-(E93*0.135))</f>
        <v>17.3</v>
      </c>
      <c r="G93" s="10">
        <v>0</v>
      </c>
      <c r="H93" s="13">
        <v>0</v>
      </c>
      <c r="I93" s="13">
        <v>0</v>
      </c>
      <c r="J93" s="9">
        <v>0</v>
      </c>
      <c r="K93" s="10">
        <v>0</v>
      </c>
      <c r="L93" s="13">
        <v>0</v>
      </c>
      <c r="M93" s="9">
        <v>0</v>
      </c>
      <c r="N93" s="10">
        <v>0</v>
      </c>
      <c r="O93" s="13">
        <v>0</v>
      </c>
      <c r="P93" s="9">
        <v>0</v>
      </c>
      <c r="Q93" s="10">
        <v>0</v>
      </c>
      <c r="R93" s="13">
        <v>0</v>
      </c>
      <c r="S93" s="13">
        <v>0</v>
      </c>
      <c r="T93" s="13">
        <v>0</v>
      </c>
      <c r="U93" s="13">
        <v>0</v>
      </c>
      <c r="V93" s="9">
        <v>0</v>
      </c>
      <c r="W93" s="1">
        <v>0</v>
      </c>
      <c r="X93" s="6"/>
    </row>
    <row r="94" spans="1:24" x14ac:dyDescent="0.2">
      <c r="A94">
        <v>552</v>
      </c>
      <c r="B94" s="16" t="s">
        <v>45</v>
      </c>
      <c r="C94" s="15">
        <v>1555</v>
      </c>
      <c r="D94" s="10">
        <v>0</v>
      </c>
      <c r="E94" s="9">
        <v>138.19999999999999</v>
      </c>
      <c r="F94" s="13">
        <f>+D94+(E94-(E94*0.135))</f>
        <v>119.54299999999999</v>
      </c>
      <c r="G94" s="10">
        <v>0</v>
      </c>
      <c r="H94" s="13">
        <v>0</v>
      </c>
      <c r="I94" s="13">
        <v>0</v>
      </c>
      <c r="J94" s="9">
        <v>0</v>
      </c>
      <c r="K94" s="10">
        <v>0</v>
      </c>
      <c r="L94" s="13">
        <v>0</v>
      </c>
      <c r="M94" s="9">
        <v>0</v>
      </c>
      <c r="N94" s="10">
        <v>0</v>
      </c>
      <c r="O94" s="13">
        <v>0</v>
      </c>
      <c r="P94" s="9">
        <v>0</v>
      </c>
      <c r="Q94" s="10">
        <v>0</v>
      </c>
      <c r="R94" s="13">
        <v>0</v>
      </c>
      <c r="S94" s="13">
        <v>0</v>
      </c>
      <c r="T94" s="13">
        <v>0</v>
      </c>
      <c r="U94" s="13">
        <v>0</v>
      </c>
      <c r="V94" s="9">
        <v>0</v>
      </c>
      <c r="W94" s="1">
        <v>0</v>
      </c>
      <c r="X94" s="6"/>
    </row>
    <row r="95" spans="1:24" x14ac:dyDescent="0.2">
      <c r="A95">
        <v>324</v>
      </c>
      <c r="B95" s="16" t="s">
        <v>46</v>
      </c>
      <c r="C95" s="15">
        <v>47894</v>
      </c>
      <c r="D95" s="10">
        <v>9669</v>
      </c>
      <c r="E95" s="9">
        <v>0</v>
      </c>
      <c r="F95" s="13">
        <f>+D95+(E95-(E95*0.064))</f>
        <v>9669</v>
      </c>
      <c r="G95" s="10">
        <v>5383</v>
      </c>
      <c r="H95" s="13">
        <v>1694</v>
      </c>
      <c r="I95" s="13">
        <v>0</v>
      </c>
      <c r="J95" s="9">
        <v>49</v>
      </c>
      <c r="K95" s="10">
        <v>155</v>
      </c>
      <c r="L95" s="13">
        <v>369</v>
      </c>
      <c r="M95" s="9">
        <v>0</v>
      </c>
      <c r="N95" s="10">
        <v>607</v>
      </c>
      <c r="O95" s="13">
        <v>0</v>
      </c>
      <c r="P95" s="9">
        <v>824</v>
      </c>
      <c r="Q95" s="10">
        <v>262</v>
      </c>
      <c r="R95" s="13">
        <v>121</v>
      </c>
      <c r="S95" s="13">
        <v>97</v>
      </c>
      <c r="T95" s="13">
        <v>69</v>
      </c>
      <c r="U95" s="13">
        <v>39</v>
      </c>
      <c r="V95" s="9">
        <v>0</v>
      </c>
      <c r="W95" s="1">
        <v>0</v>
      </c>
      <c r="X95" s="6"/>
    </row>
    <row r="96" spans="1:24" x14ac:dyDescent="0.2">
      <c r="A96">
        <v>414</v>
      </c>
      <c r="B96" s="16" t="s">
        <v>47</v>
      </c>
      <c r="C96" s="15">
        <v>4900</v>
      </c>
      <c r="D96" s="10">
        <v>204.8</v>
      </c>
      <c r="E96" s="9">
        <v>0</v>
      </c>
      <c r="F96" s="13">
        <f>+D96+(E96-(E96*0.064))</f>
        <v>204.8</v>
      </c>
      <c r="G96" s="10">
        <v>152</v>
      </c>
      <c r="H96" s="13">
        <v>0</v>
      </c>
      <c r="I96" s="13">
        <v>0</v>
      </c>
      <c r="J96" s="9">
        <v>0</v>
      </c>
      <c r="K96" s="10">
        <v>0</v>
      </c>
      <c r="L96" s="13">
        <v>0</v>
      </c>
      <c r="M96" s="9">
        <v>24</v>
      </c>
      <c r="N96" s="10">
        <v>0</v>
      </c>
      <c r="O96" s="13">
        <v>0</v>
      </c>
      <c r="P96" s="9">
        <v>25</v>
      </c>
      <c r="Q96" s="10">
        <v>3.8</v>
      </c>
      <c r="R96" s="13">
        <v>0</v>
      </c>
      <c r="S96" s="13">
        <v>0</v>
      </c>
      <c r="T96" s="13">
        <v>0</v>
      </c>
      <c r="U96" s="13">
        <v>0</v>
      </c>
      <c r="V96" s="9">
        <v>0</v>
      </c>
      <c r="W96" s="1">
        <v>0</v>
      </c>
      <c r="X96" s="6"/>
    </row>
    <row r="97" spans="1:24" x14ac:dyDescent="0.2">
      <c r="A97">
        <v>817</v>
      </c>
      <c r="B97" s="16" t="s">
        <v>48</v>
      </c>
      <c r="C97" s="15">
        <v>380</v>
      </c>
      <c r="D97" s="10">
        <v>3.16</v>
      </c>
      <c r="E97" s="9">
        <v>0</v>
      </c>
      <c r="F97" s="13">
        <f>+D97+(E97-(E97*0.135))</f>
        <v>3.16</v>
      </c>
      <c r="G97" s="10">
        <v>0.46</v>
      </c>
      <c r="H97" s="13">
        <v>0.54</v>
      </c>
      <c r="I97" s="13">
        <v>0</v>
      </c>
      <c r="J97" s="9">
        <v>0</v>
      </c>
      <c r="K97" s="10">
        <v>0.35</v>
      </c>
      <c r="L97" s="13">
        <v>0.65</v>
      </c>
      <c r="M97" s="9">
        <v>0.76</v>
      </c>
      <c r="N97" s="10">
        <v>0</v>
      </c>
      <c r="O97" s="13">
        <v>0.04</v>
      </c>
      <c r="P97" s="9">
        <v>0</v>
      </c>
      <c r="Q97" s="10">
        <v>0</v>
      </c>
      <c r="R97" s="13">
        <v>0</v>
      </c>
      <c r="S97" s="13">
        <v>0</v>
      </c>
      <c r="T97" s="13">
        <v>0</v>
      </c>
      <c r="U97" s="13">
        <v>0</v>
      </c>
      <c r="V97" s="9">
        <v>0.36</v>
      </c>
      <c r="W97" s="1">
        <v>0</v>
      </c>
      <c r="X97" s="6"/>
    </row>
    <row r="98" spans="1:24" x14ac:dyDescent="0.2">
      <c r="A98">
        <v>516</v>
      </c>
      <c r="B98" s="16" t="s">
        <v>49</v>
      </c>
      <c r="C98" s="15">
        <v>3149</v>
      </c>
      <c r="D98" s="10">
        <v>249.8</v>
      </c>
      <c r="E98" s="9">
        <v>0</v>
      </c>
      <c r="F98" s="13">
        <f>+D98+(E98-(E98*0.064))</f>
        <v>249.8</v>
      </c>
      <c r="G98" s="10">
        <v>151</v>
      </c>
      <c r="H98" s="13">
        <v>36.9</v>
      </c>
      <c r="I98" s="13">
        <v>0</v>
      </c>
      <c r="J98" s="9">
        <v>0</v>
      </c>
      <c r="K98" s="10">
        <v>0</v>
      </c>
      <c r="L98" s="13">
        <v>0</v>
      </c>
      <c r="M98" s="9">
        <v>32.700000000000003</v>
      </c>
      <c r="N98" s="10">
        <v>0</v>
      </c>
      <c r="O98" s="13">
        <v>0</v>
      </c>
      <c r="P98" s="9">
        <v>0.9</v>
      </c>
      <c r="Q98" s="10">
        <v>0</v>
      </c>
      <c r="R98" s="13">
        <v>0</v>
      </c>
      <c r="S98" s="13">
        <v>3.3</v>
      </c>
      <c r="T98" s="13">
        <v>0</v>
      </c>
      <c r="U98" s="13">
        <v>0</v>
      </c>
      <c r="V98" s="9">
        <v>25</v>
      </c>
      <c r="W98" s="1">
        <v>0</v>
      </c>
      <c r="X98" s="6"/>
    </row>
    <row r="99" spans="1:24" x14ac:dyDescent="0.2">
      <c r="A99">
        <v>736</v>
      </c>
      <c r="B99" s="16" t="s">
        <v>50</v>
      </c>
      <c r="C99" s="15">
        <v>1363</v>
      </c>
      <c r="D99" s="10">
        <v>123.77</v>
      </c>
      <c r="E99" s="9">
        <v>0</v>
      </c>
      <c r="F99" s="13">
        <f>+D99+(E99-(E99*0.064))</f>
        <v>123.77</v>
      </c>
      <c r="G99" s="10">
        <v>40.18</v>
      </c>
      <c r="H99" s="13">
        <v>18.899999999999999</v>
      </c>
      <c r="I99" s="13">
        <v>0</v>
      </c>
      <c r="J99" s="9">
        <v>0</v>
      </c>
      <c r="K99" s="10">
        <v>0</v>
      </c>
      <c r="L99" s="13">
        <v>0</v>
      </c>
      <c r="M99" s="9">
        <v>16.8</v>
      </c>
      <c r="N99" s="10">
        <v>16.7</v>
      </c>
      <c r="O99" s="13">
        <v>21.09</v>
      </c>
      <c r="P99" s="9">
        <v>0</v>
      </c>
      <c r="Q99" s="10">
        <v>0</v>
      </c>
      <c r="R99" s="13">
        <v>0</v>
      </c>
      <c r="S99" s="13">
        <v>0</v>
      </c>
      <c r="T99" s="13">
        <v>0</v>
      </c>
      <c r="U99" s="13">
        <v>0</v>
      </c>
      <c r="V99" s="9">
        <v>10.1</v>
      </c>
      <c r="W99" s="1">
        <v>0</v>
      </c>
      <c r="X99" s="6"/>
    </row>
    <row r="100" spans="1:24" x14ac:dyDescent="0.2">
      <c r="A100">
        <v>204</v>
      </c>
      <c r="B100" s="16" t="s">
        <v>51</v>
      </c>
      <c r="C100" s="15">
        <v>5412</v>
      </c>
      <c r="D100" s="10">
        <v>528.51</v>
      </c>
      <c r="E100" s="9">
        <v>0</v>
      </c>
      <c r="F100" s="13">
        <f>+D100+(E100-(E100*0.135))</f>
        <v>528.51</v>
      </c>
      <c r="G100" s="10">
        <v>198.57</v>
      </c>
      <c r="H100" s="13">
        <v>98.28</v>
      </c>
      <c r="I100" s="13">
        <v>0</v>
      </c>
      <c r="J100" s="9">
        <v>0</v>
      </c>
      <c r="K100" s="10">
        <v>0.84</v>
      </c>
      <c r="L100" s="13">
        <v>45.31</v>
      </c>
      <c r="M100" s="9">
        <v>114.16</v>
      </c>
      <c r="N100" s="10">
        <v>0</v>
      </c>
      <c r="O100" s="13">
        <v>0</v>
      </c>
      <c r="P100" s="9">
        <v>0</v>
      </c>
      <c r="Q100" s="10">
        <v>0</v>
      </c>
      <c r="R100" s="13">
        <v>0</v>
      </c>
      <c r="S100" s="13">
        <v>0</v>
      </c>
      <c r="T100" s="13">
        <v>0</v>
      </c>
      <c r="U100" s="13">
        <v>0</v>
      </c>
      <c r="V100" s="9">
        <v>71.349999999999994</v>
      </c>
      <c r="W100" s="1">
        <v>0</v>
      </c>
      <c r="X100" s="6"/>
    </row>
    <row r="101" spans="1:24" x14ac:dyDescent="0.2">
      <c r="A101">
        <v>50</v>
      </c>
      <c r="B101" s="16" t="s">
        <v>52</v>
      </c>
      <c r="C101" s="15">
        <v>148520</v>
      </c>
      <c r="D101" s="10">
        <v>22743</v>
      </c>
      <c r="E101" s="9">
        <v>0</v>
      </c>
      <c r="F101" s="13">
        <f>+D101+(E101-(E101*0.064))</f>
        <v>22743</v>
      </c>
      <c r="G101" s="10">
        <v>11799</v>
      </c>
      <c r="H101" s="13">
        <v>5244</v>
      </c>
      <c r="I101" s="13">
        <v>0</v>
      </c>
      <c r="J101" s="9">
        <v>0</v>
      </c>
      <c r="K101" s="10">
        <v>272</v>
      </c>
      <c r="L101" s="13">
        <v>899</v>
      </c>
      <c r="M101" s="9">
        <v>0</v>
      </c>
      <c r="N101" s="10">
        <v>1138</v>
      </c>
      <c r="O101" s="13">
        <v>0</v>
      </c>
      <c r="P101" s="9">
        <v>2424</v>
      </c>
      <c r="Q101" s="10">
        <v>533</v>
      </c>
      <c r="R101" s="13">
        <v>0</v>
      </c>
      <c r="S101" s="13">
        <v>0</v>
      </c>
      <c r="T101" s="13">
        <v>0</v>
      </c>
      <c r="U101" s="13">
        <v>0</v>
      </c>
      <c r="V101" s="9">
        <v>434</v>
      </c>
      <c r="W101" s="1">
        <v>0</v>
      </c>
      <c r="X101" s="6"/>
    </row>
    <row r="102" spans="1:24" x14ac:dyDescent="0.2">
      <c r="A102">
        <v>971</v>
      </c>
      <c r="B102" s="16" t="s">
        <v>53</v>
      </c>
      <c r="C102" s="15">
        <v>5000</v>
      </c>
      <c r="D102" s="10">
        <v>1047.04</v>
      </c>
      <c r="E102" s="9">
        <v>0</v>
      </c>
      <c r="F102" s="13">
        <f>+D102+(E102-(E102*0.064))</f>
        <v>1047.04</v>
      </c>
      <c r="G102" s="10">
        <v>582.79</v>
      </c>
      <c r="H102" s="13">
        <v>183.39</v>
      </c>
      <c r="I102" s="13">
        <v>0</v>
      </c>
      <c r="J102" s="9">
        <v>5.33</v>
      </c>
      <c r="K102" s="10">
        <v>16.78</v>
      </c>
      <c r="L102" s="13">
        <v>39.950000000000003</v>
      </c>
      <c r="M102" s="9">
        <v>0.28999999999999998</v>
      </c>
      <c r="N102" s="10">
        <v>0</v>
      </c>
      <c r="O102" s="13">
        <v>0</v>
      </c>
      <c r="P102" s="9">
        <v>154.86000000000001</v>
      </c>
      <c r="Q102" s="10">
        <v>28.32</v>
      </c>
      <c r="R102" s="13">
        <v>13.08</v>
      </c>
      <c r="S102" s="13">
        <v>10.53</v>
      </c>
      <c r="T102" s="13">
        <v>7.45</v>
      </c>
      <c r="U102" s="13">
        <v>4.2699999999999996</v>
      </c>
      <c r="V102" s="9">
        <v>0</v>
      </c>
      <c r="W102" s="1">
        <v>0</v>
      </c>
      <c r="X102" s="6"/>
    </row>
    <row r="103" spans="1:24" x14ac:dyDescent="0.2">
      <c r="A103">
        <v>835</v>
      </c>
      <c r="B103" s="16" t="s">
        <v>54</v>
      </c>
      <c r="C103" s="15">
        <v>670</v>
      </c>
      <c r="D103" s="10">
        <v>0</v>
      </c>
      <c r="E103" s="9">
        <v>4.32</v>
      </c>
      <c r="F103" s="13">
        <f>+D103+(E103-(E103*0.135))</f>
        <v>3.7368000000000001</v>
      </c>
      <c r="G103" s="10">
        <v>0</v>
      </c>
      <c r="H103" s="13">
        <v>0</v>
      </c>
      <c r="I103" s="13">
        <v>0</v>
      </c>
      <c r="J103" s="9">
        <v>0</v>
      </c>
      <c r="K103" s="10">
        <v>0</v>
      </c>
      <c r="L103" s="13">
        <v>0</v>
      </c>
      <c r="M103" s="9">
        <v>0</v>
      </c>
      <c r="N103" s="10">
        <v>0</v>
      </c>
      <c r="O103" s="13">
        <v>0</v>
      </c>
      <c r="P103" s="9">
        <v>0</v>
      </c>
      <c r="Q103" s="10">
        <v>0</v>
      </c>
      <c r="R103" s="13">
        <v>0</v>
      </c>
      <c r="S103" s="13">
        <v>0</v>
      </c>
      <c r="T103" s="13">
        <v>0</v>
      </c>
      <c r="U103" s="13">
        <v>0</v>
      </c>
      <c r="V103" s="9">
        <v>0</v>
      </c>
      <c r="W103" s="1">
        <v>0</v>
      </c>
      <c r="X103" s="6"/>
    </row>
    <row r="104" spans="1:24" x14ac:dyDescent="0.2">
      <c r="A104">
        <v>567</v>
      </c>
      <c r="B104" s="16" t="s">
        <v>55</v>
      </c>
      <c r="C104" s="15">
        <v>2883</v>
      </c>
      <c r="D104" s="10">
        <v>370.73</v>
      </c>
      <c r="E104" s="9">
        <v>0</v>
      </c>
      <c r="F104" s="13">
        <f>+D104+(E104-(E104*0.064))</f>
        <v>370.73</v>
      </c>
      <c r="G104" s="10">
        <v>58.2</v>
      </c>
      <c r="H104" s="13">
        <v>130.16999999999999</v>
      </c>
      <c r="I104" s="13">
        <v>0</v>
      </c>
      <c r="J104" s="9">
        <v>0</v>
      </c>
      <c r="K104" s="10">
        <v>0</v>
      </c>
      <c r="L104" s="13">
        <v>0</v>
      </c>
      <c r="M104" s="9">
        <v>34.64</v>
      </c>
      <c r="N104" s="10">
        <v>34.64</v>
      </c>
      <c r="O104" s="13">
        <v>43.3</v>
      </c>
      <c r="P104" s="9">
        <v>0</v>
      </c>
      <c r="Q104" s="10">
        <v>0</v>
      </c>
      <c r="R104" s="13">
        <v>0</v>
      </c>
      <c r="S104" s="13">
        <v>0</v>
      </c>
      <c r="T104" s="13">
        <v>0</v>
      </c>
      <c r="U104" s="13">
        <v>0</v>
      </c>
      <c r="V104" s="9">
        <v>21.65</v>
      </c>
      <c r="W104" s="1">
        <v>48.13</v>
      </c>
      <c r="X104" s="17" t="s">
        <v>168</v>
      </c>
    </row>
    <row r="105" spans="1:24" x14ac:dyDescent="0.2">
      <c r="A105">
        <v>503</v>
      </c>
      <c r="B105" s="16" t="s">
        <v>56</v>
      </c>
      <c r="C105" s="15">
        <v>2838</v>
      </c>
      <c r="D105" s="10">
        <v>239.27</v>
      </c>
      <c r="E105" s="9">
        <v>0</v>
      </c>
      <c r="F105" s="13">
        <f>+D105+(E105-(E105*0.064))</f>
        <v>239.27</v>
      </c>
      <c r="G105" s="10">
        <v>88.89</v>
      </c>
      <c r="H105" s="13">
        <v>47.86</v>
      </c>
      <c r="I105" s="13">
        <v>0</v>
      </c>
      <c r="J105" s="9">
        <v>0</v>
      </c>
      <c r="K105" s="10">
        <v>9.23</v>
      </c>
      <c r="L105" s="13">
        <v>24.61</v>
      </c>
      <c r="M105" s="9">
        <v>0</v>
      </c>
      <c r="N105" s="10">
        <v>0</v>
      </c>
      <c r="O105" s="13">
        <v>0</v>
      </c>
      <c r="P105" s="9">
        <v>35.880000000000003</v>
      </c>
      <c r="Q105" s="10">
        <v>18.45</v>
      </c>
      <c r="R105" s="13">
        <v>14.35</v>
      </c>
      <c r="S105" s="13">
        <v>0</v>
      </c>
      <c r="T105" s="13">
        <v>0</v>
      </c>
      <c r="U105" s="13">
        <v>0</v>
      </c>
      <c r="V105" s="9">
        <v>0</v>
      </c>
      <c r="W105" s="1">
        <v>0</v>
      </c>
      <c r="X105" s="6"/>
    </row>
    <row r="106" spans="1:24" x14ac:dyDescent="0.2">
      <c r="A106">
        <v>840</v>
      </c>
      <c r="B106" s="16" t="s">
        <v>57</v>
      </c>
      <c r="C106" s="15">
        <v>1674</v>
      </c>
      <c r="D106" s="10">
        <v>98.25</v>
      </c>
      <c r="E106" s="9">
        <v>0</v>
      </c>
      <c r="F106" s="13">
        <f>+D106+(E106-(E106*0.135))</f>
        <v>98.25</v>
      </c>
      <c r="G106" s="10">
        <v>7.8</v>
      </c>
      <c r="H106" s="13">
        <v>86.43</v>
      </c>
      <c r="I106" s="13">
        <v>0</v>
      </c>
      <c r="J106" s="9">
        <v>0</v>
      </c>
      <c r="K106" s="10">
        <v>1.35</v>
      </c>
      <c r="L106" s="13">
        <v>2.67</v>
      </c>
      <c r="M106" s="9">
        <v>0</v>
      </c>
      <c r="N106" s="10">
        <v>0</v>
      </c>
      <c r="O106" s="13">
        <v>0</v>
      </c>
      <c r="P106" s="9">
        <v>0</v>
      </c>
      <c r="Q106" s="10">
        <v>0</v>
      </c>
      <c r="R106" s="13">
        <v>0</v>
      </c>
      <c r="S106" s="13">
        <v>0</v>
      </c>
      <c r="T106" s="13">
        <v>0</v>
      </c>
      <c r="U106" s="13">
        <v>0</v>
      </c>
      <c r="V106" s="9">
        <v>0</v>
      </c>
      <c r="W106" s="1">
        <v>0</v>
      </c>
      <c r="X106" s="6"/>
    </row>
    <row r="107" spans="1:24" x14ac:dyDescent="0.2">
      <c r="A107">
        <v>613</v>
      </c>
      <c r="B107" s="16" t="s">
        <v>58</v>
      </c>
      <c r="C107" s="15">
        <v>1054</v>
      </c>
      <c r="D107" s="10">
        <v>0</v>
      </c>
      <c r="E107" s="9">
        <v>190.5</v>
      </c>
      <c r="F107" s="13">
        <f>+D107+(E107-(E107*0.135))</f>
        <v>164.7825</v>
      </c>
      <c r="G107" s="10">
        <v>0</v>
      </c>
      <c r="H107" s="13">
        <v>0</v>
      </c>
      <c r="I107" s="13">
        <v>0</v>
      </c>
      <c r="J107" s="9">
        <v>0</v>
      </c>
      <c r="K107" s="10">
        <v>0</v>
      </c>
      <c r="L107" s="13">
        <v>0</v>
      </c>
      <c r="M107" s="9">
        <v>0</v>
      </c>
      <c r="N107" s="10">
        <v>0</v>
      </c>
      <c r="O107" s="13">
        <v>0</v>
      </c>
      <c r="P107" s="9">
        <v>0</v>
      </c>
      <c r="Q107" s="10">
        <v>0</v>
      </c>
      <c r="R107" s="13">
        <v>0</v>
      </c>
      <c r="S107" s="13">
        <v>0</v>
      </c>
      <c r="T107" s="13">
        <v>0</v>
      </c>
      <c r="U107" s="13">
        <v>0</v>
      </c>
      <c r="V107" s="9">
        <v>0</v>
      </c>
      <c r="W107" s="1">
        <v>0</v>
      </c>
      <c r="X107" s="6"/>
    </row>
    <row r="108" spans="1:24" x14ac:dyDescent="0.2">
      <c r="A108">
        <v>375</v>
      </c>
      <c r="B108" s="16" t="s">
        <v>215</v>
      </c>
      <c r="C108" s="15">
        <v>1672</v>
      </c>
      <c r="D108" s="10">
        <v>0</v>
      </c>
      <c r="E108" s="9">
        <v>93.8</v>
      </c>
      <c r="F108" s="13">
        <f>+D108+(E108-(E108*0.135))</f>
        <v>81.137</v>
      </c>
      <c r="G108" s="10">
        <v>0</v>
      </c>
      <c r="H108" s="13">
        <v>0</v>
      </c>
      <c r="I108" s="13">
        <v>0</v>
      </c>
      <c r="J108" s="9">
        <v>0</v>
      </c>
      <c r="K108" s="10">
        <v>0</v>
      </c>
      <c r="L108" s="13">
        <v>0</v>
      </c>
      <c r="M108" s="9">
        <v>0</v>
      </c>
      <c r="N108" s="10">
        <v>0</v>
      </c>
      <c r="O108" s="13">
        <v>0</v>
      </c>
      <c r="P108" s="9">
        <v>0</v>
      </c>
      <c r="Q108" s="10">
        <v>0</v>
      </c>
      <c r="R108" s="13">
        <v>0</v>
      </c>
      <c r="S108" s="13">
        <v>0</v>
      </c>
      <c r="T108" s="13">
        <v>0</v>
      </c>
      <c r="U108" s="13">
        <v>0</v>
      </c>
      <c r="V108" s="9">
        <v>0</v>
      </c>
      <c r="W108" s="1">
        <v>0</v>
      </c>
      <c r="X108" s="6"/>
    </row>
    <row r="109" spans="1:24" x14ac:dyDescent="0.2">
      <c r="A109">
        <v>413</v>
      </c>
      <c r="B109" s="16" t="s">
        <v>59</v>
      </c>
      <c r="C109" s="15">
        <v>1370</v>
      </c>
      <c r="D109" s="10">
        <v>61</v>
      </c>
      <c r="E109" s="9">
        <v>0</v>
      </c>
      <c r="F109" s="13">
        <f>+D109+(E109-(E109*0.135))</f>
        <v>61</v>
      </c>
      <c r="G109" s="10">
        <v>0</v>
      </c>
      <c r="H109" s="13">
        <v>0</v>
      </c>
      <c r="I109" s="13">
        <v>0</v>
      </c>
      <c r="J109" s="9">
        <v>0</v>
      </c>
      <c r="K109" s="10">
        <v>0</v>
      </c>
      <c r="L109" s="13">
        <v>0</v>
      </c>
      <c r="M109" s="9">
        <v>0</v>
      </c>
      <c r="N109" s="10">
        <v>0</v>
      </c>
      <c r="O109" s="13">
        <v>0</v>
      </c>
      <c r="P109" s="9">
        <v>0</v>
      </c>
      <c r="Q109" s="10">
        <v>0</v>
      </c>
      <c r="R109" s="13">
        <v>0</v>
      </c>
      <c r="S109" s="13">
        <v>0</v>
      </c>
      <c r="T109" s="13">
        <v>0</v>
      </c>
      <c r="U109" s="13">
        <v>0</v>
      </c>
      <c r="V109" s="9">
        <v>0</v>
      </c>
      <c r="W109" s="1">
        <v>61</v>
      </c>
      <c r="X109" s="17" t="s">
        <v>168</v>
      </c>
    </row>
    <row r="110" spans="1:24" x14ac:dyDescent="0.2">
      <c r="A110">
        <v>556</v>
      </c>
      <c r="B110" s="16" t="s">
        <v>60</v>
      </c>
      <c r="C110" s="15">
        <v>2731</v>
      </c>
      <c r="D110" s="10">
        <v>0</v>
      </c>
      <c r="E110" s="9">
        <v>478.74</v>
      </c>
      <c r="F110" s="13">
        <f>+D110+(E110-(E110*0.064))</f>
        <v>448.10064</v>
      </c>
      <c r="G110" s="10">
        <v>0</v>
      </c>
      <c r="H110" s="13">
        <v>0</v>
      </c>
      <c r="I110" s="13">
        <v>0</v>
      </c>
      <c r="J110" s="9">
        <v>0</v>
      </c>
      <c r="K110" s="10">
        <v>0</v>
      </c>
      <c r="L110" s="13">
        <v>0</v>
      </c>
      <c r="M110" s="9">
        <v>0</v>
      </c>
      <c r="N110" s="10">
        <v>0</v>
      </c>
      <c r="O110" s="13">
        <v>0</v>
      </c>
      <c r="P110" s="9">
        <v>0</v>
      </c>
      <c r="Q110" s="10">
        <v>0</v>
      </c>
      <c r="R110" s="13">
        <v>0</v>
      </c>
      <c r="S110" s="13">
        <v>0</v>
      </c>
      <c r="T110" s="13">
        <v>0</v>
      </c>
      <c r="U110" s="13">
        <v>0</v>
      </c>
      <c r="V110" s="9">
        <v>0</v>
      </c>
      <c r="W110" s="1">
        <v>0</v>
      </c>
      <c r="X110" s="6"/>
    </row>
    <row r="111" spans="1:24" x14ac:dyDescent="0.2">
      <c r="A111">
        <v>216</v>
      </c>
      <c r="B111" s="16" t="s">
        <v>61</v>
      </c>
      <c r="C111" s="15">
        <v>5100</v>
      </c>
      <c r="D111" s="10">
        <v>0</v>
      </c>
      <c r="E111" s="9">
        <v>747.04</v>
      </c>
      <c r="F111" s="13">
        <f>+D111+(E111-(E111*0.064))</f>
        <v>699.22943999999995</v>
      </c>
      <c r="G111" s="10">
        <v>0</v>
      </c>
      <c r="H111" s="13">
        <v>0</v>
      </c>
      <c r="I111" s="13">
        <v>0</v>
      </c>
      <c r="J111" s="9">
        <v>0</v>
      </c>
      <c r="K111" s="10">
        <v>0</v>
      </c>
      <c r="L111" s="13">
        <v>0</v>
      </c>
      <c r="M111" s="9">
        <v>0</v>
      </c>
      <c r="N111" s="10">
        <v>0</v>
      </c>
      <c r="O111" s="13">
        <v>0</v>
      </c>
      <c r="P111" s="9">
        <v>0</v>
      </c>
      <c r="Q111" s="10">
        <v>0</v>
      </c>
      <c r="R111" s="13">
        <v>0</v>
      </c>
      <c r="S111" s="13">
        <v>0</v>
      </c>
      <c r="T111" s="13">
        <v>0</v>
      </c>
      <c r="U111" s="13">
        <v>0</v>
      </c>
      <c r="V111" s="9">
        <v>0</v>
      </c>
      <c r="W111" s="1">
        <v>0</v>
      </c>
      <c r="X111" s="6"/>
    </row>
    <row r="112" spans="1:24" x14ac:dyDescent="0.2">
      <c r="A112">
        <v>206</v>
      </c>
      <c r="B112" s="16" t="s">
        <v>62</v>
      </c>
      <c r="C112" s="15">
        <v>1055</v>
      </c>
      <c r="D112" s="10">
        <v>209.03</v>
      </c>
      <c r="E112" s="9">
        <v>0</v>
      </c>
      <c r="F112" s="13">
        <f>+D112+(E112-(E112*0.135))</f>
        <v>209.03</v>
      </c>
      <c r="G112" s="10">
        <v>54.33</v>
      </c>
      <c r="H112" s="13">
        <v>57.43</v>
      </c>
      <c r="I112" s="13">
        <v>0</v>
      </c>
      <c r="J112" s="9">
        <v>0</v>
      </c>
      <c r="K112" s="10">
        <v>0</v>
      </c>
      <c r="L112" s="13">
        <v>0</v>
      </c>
      <c r="M112" s="9">
        <v>0</v>
      </c>
      <c r="N112" s="10">
        <v>0</v>
      </c>
      <c r="O112" s="13">
        <v>0</v>
      </c>
      <c r="P112" s="9">
        <v>0</v>
      </c>
      <c r="Q112" s="10">
        <v>0</v>
      </c>
      <c r="R112" s="13">
        <v>0</v>
      </c>
      <c r="S112" s="13">
        <v>0</v>
      </c>
      <c r="T112" s="13">
        <v>0</v>
      </c>
      <c r="U112" s="13">
        <v>0</v>
      </c>
      <c r="V112" s="9">
        <v>0</v>
      </c>
      <c r="W112" s="1">
        <v>97.27</v>
      </c>
      <c r="X112" s="17" t="s">
        <v>169</v>
      </c>
    </row>
    <row r="113" spans="1:24" x14ac:dyDescent="0.2">
      <c r="A113">
        <v>287</v>
      </c>
      <c r="B113" s="16" t="s">
        <v>63</v>
      </c>
      <c r="C113" s="15">
        <v>1146</v>
      </c>
      <c r="D113" s="10">
        <v>0</v>
      </c>
      <c r="E113" s="9">
        <v>111.51</v>
      </c>
      <c r="F113" s="13">
        <f>+D113+(E113*0.936)</f>
        <v>104.37336000000001</v>
      </c>
      <c r="G113" s="10">
        <v>0</v>
      </c>
      <c r="H113" s="13">
        <v>0</v>
      </c>
      <c r="I113" s="13">
        <v>0</v>
      </c>
      <c r="J113" s="9">
        <v>0</v>
      </c>
      <c r="K113" s="10">
        <v>0</v>
      </c>
      <c r="L113" s="13">
        <v>0</v>
      </c>
      <c r="M113" s="9">
        <v>0</v>
      </c>
      <c r="N113" s="10">
        <v>0</v>
      </c>
      <c r="O113" s="13">
        <v>0</v>
      </c>
      <c r="P113" s="9">
        <v>0</v>
      </c>
      <c r="Q113" s="10">
        <v>0</v>
      </c>
      <c r="R113" s="13">
        <v>0</v>
      </c>
      <c r="S113" s="13">
        <v>0</v>
      </c>
      <c r="T113" s="13">
        <v>0</v>
      </c>
      <c r="U113" s="13">
        <v>0</v>
      </c>
      <c r="V113" s="9">
        <v>0</v>
      </c>
      <c r="W113" s="1">
        <v>0</v>
      </c>
      <c r="X113" s="6"/>
    </row>
    <row r="114" spans="1:24" x14ac:dyDescent="0.2">
      <c r="A114">
        <v>523</v>
      </c>
      <c r="B114" s="16" t="s">
        <v>64</v>
      </c>
      <c r="C114" s="15">
        <v>5909</v>
      </c>
      <c r="D114" s="10">
        <v>618.17999999999995</v>
      </c>
      <c r="E114" s="9">
        <v>0</v>
      </c>
      <c r="F114" s="13">
        <f>+D114+(E114-(E114*0.135))</f>
        <v>618.17999999999995</v>
      </c>
      <c r="G114" s="10">
        <v>423.62</v>
      </c>
      <c r="H114" s="13">
        <v>0</v>
      </c>
      <c r="I114" s="13">
        <v>0</v>
      </c>
      <c r="J114" s="9">
        <v>0</v>
      </c>
      <c r="K114" s="10">
        <v>13.41</v>
      </c>
      <c r="L114" s="13">
        <v>47.1</v>
      </c>
      <c r="M114" s="9">
        <v>0</v>
      </c>
      <c r="N114" s="10">
        <v>49.28</v>
      </c>
      <c r="O114" s="13">
        <v>34.78</v>
      </c>
      <c r="P114" s="9">
        <v>0</v>
      </c>
      <c r="Q114" s="10">
        <v>18.84</v>
      </c>
      <c r="R114" s="13">
        <v>12.32</v>
      </c>
      <c r="S114" s="13">
        <v>7.24</v>
      </c>
      <c r="T114" s="13">
        <v>0</v>
      </c>
      <c r="U114" s="13">
        <v>0</v>
      </c>
      <c r="V114" s="9">
        <v>11.59</v>
      </c>
      <c r="W114" s="1">
        <v>0</v>
      </c>
      <c r="X114" s="6"/>
    </row>
    <row r="115" spans="1:24" x14ac:dyDescent="0.2">
      <c r="A115">
        <v>854</v>
      </c>
      <c r="B115" s="16" t="s">
        <v>65</v>
      </c>
      <c r="C115" s="15">
        <v>4533</v>
      </c>
      <c r="D115" s="10">
        <v>888.21</v>
      </c>
      <c r="E115" s="9">
        <v>0</v>
      </c>
      <c r="F115" s="13">
        <f>+D115+(E115*0.936)</f>
        <v>888.21</v>
      </c>
      <c r="G115" s="10">
        <v>462.43</v>
      </c>
      <c r="H115" s="13">
        <v>176.64</v>
      </c>
      <c r="I115" s="13">
        <v>0</v>
      </c>
      <c r="J115" s="9">
        <v>0</v>
      </c>
      <c r="K115" s="10">
        <v>12.36</v>
      </c>
      <c r="L115" s="13">
        <v>49.5</v>
      </c>
      <c r="M115" s="9">
        <v>0</v>
      </c>
      <c r="N115" s="10">
        <v>70</v>
      </c>
      <c r="O115" s="13">
        <v>77.83</v>
      </c>
      <c r="P115" s="9">
        <v>0</v>
      </c>
      <c r="Q115" s="10">
        <v>26.55</v>
      </c>
      <c r="R115" s="13">
        <v>12.9</v>
      </c>
      <c r="S115" s="13">
        <v>0</v>
      </c>
      <c r="T115" s="13">
        <v>0</v>
      </c>
      <c r="U115" s="13">
        <v>0</v>
      </c>
      <c r="V115" s="9">
        <v>0</v>
      </c>
      <c r="W115" s="1">
        <v>0</v>
      </c>
      <c r="X115" s="6"/>
    </row>
    <row r="116" spans="1:24" x14ac:dyDescent="0.2">
      <c r="A116">
        <v>201</v>
      </c>
      <c r="B116" s="16" t="s">
        <v>66</v>
      </c>
      <c r="C116" s="15">
        <v>2490</v>
      </c>
      <c r="D116" s="10">
        <v>0</v>
      </c>
      <c r="E116" s="9">
        <v>845.3</v>
      </c>
      <c r="F116" s="13">
        <f>+D116+(E116-(E116*0.135))</f>
        <v>731.18449999999996</v>
      </c>
      <c r="G116" s="10">
        <v>0</v>
      </c>
      <c r="H116" s="13">
        <v>0</v>
      </c>
      <c r="I116" s="13">
        <v>0</v>
      </c>
      <c r="J116" s="9">
        <v>0</v>
      </c>
      <c r="K116" s="10">
        <v>0</v>
      </c>
      <c r="L116" s="13">
        <v>0</v>
      </c>
      <c r="M116" s="9">
        <v>0</v>
      </c>
      <c r="N116" s="10">
        <v>0</v>
      </c>
      <c r="O116" s="13">
        <v>0</v>
      </c>
      <c r="P116" s="9">
        <v>0</v>
      </c>
      <c r="Q116" s="10">
        <v>0</v>
      </c>
      <c r="R116" s="13">
        <v>0</v>
      </c>
      <c r="S116" s="13">
        <v>0</v>
      </c>
      <c r="T116" s="13">
        <v>0</v>
      </c>
      <c r="U116" s="13">
        <v>0</v>
      </c>
      <c r="V116" s="9">
        <v>0</v>
      </c>
      <c r="W116" s="1">
        <v>0</v>
      </c>
      <c r="X116" s="6"/>
    </row>
    <row r="117" spans="1:24" x14ac:dyDescent="0.2">
      <c r="A117">
        <v>855</v>
      </c>
      <c r="B117" s="16" t="s">
        <v>67</v>
      </c>
      <c r="C117" s="15">
        <v>1384</v>
      </c>
      <c r="D117" s="10">
        <v>319.7</v>
      </c>
      <c r="E117" s="9">
        <v>0</v>
      </c>
      <c r="F117" s="13">
        <f>+D117+(E117*0.936)</f>
        <v>319.7</v>
      </c>
      <c r="G117" s="10">
        <v>166.44</v>
      </c>
      <c r="H117" s="13">
        <v>63.58</v>
      </c>
      <c r="I117" s="13">
        <v>0</v>
      </c>
      <c r="J117" s="9">
        <v>0</v>
      </c>
      <c r="K117" s="10">
        <v>4.45</v>
      </c>
      <c r="L117" s="13">
        <v>17.82</v>
      </c>
      <c r="M117" s="9">
        <v>0</v>
      </c>
      <c r="N117" s="10">
        <v>25.2</v>
      </c>
      <c r="O117" s="13">
        <v>28.01</v>
      </c>
      <c r="P117" s="9">
        <v>0</v>
      </c>
      <c r="Q117" s="10">
        <v>9.56</v>
      </c>
      <c r="R117" s="13">
        <v>4.6399999999999997</v>
      </c>
      <c r="S117" s="13">
        <v>0</v>
      </c>
      <c r="T117" s="13">
        <v>0</v>
      </c>
      <c r="U117" s="13">
        <v>0</v>
      </c>
      <c r="V117" s="9">
        <v>0</v>
      </c>
      <c r="W117" s="1">
        <v>0</v>
      </c>
      <c r="X117" s="6"/>
    </row>
    <row r="118" spans="1:24" x14ac:dyDescent="0.2">
      <c r="A118">
        <v>200</v>
      </c>
      <c r="B118" s="16" t="s">
        <v>68</v>
      </c>
      <c r="C118" s="15">
        <v>1268</v>
      </c>
      <c r="D118" s="10">
        <v>119.3</v>
      </c>
      <c r="E118" s="9">
        <v>0</v>
      </c>
      <c r="F118" s="13">
        <f>+D118+(E118*0.936)</f>
        <v>119.3</v>
      </c>
      <c r="G118" s="10">
        <v>30</v>
      </c>
      <c r="H118" s="13">
        <v>24.3</v>
      </c>
      <c r="I118" s="13">
        <v>0</v>
      </c>
      <c r="J118" s="9">
        <v>0</v>
      </c>
      <c r="K118" s="10">
        <v>0</v>
      </c>
      <c r="L118" s="13">
        <v>0</v>
      </c>
      <c r="M118" s="9">
        <v>0</v>
      </c>
      <c r="N118" s="10">
        <v>26</v>
      </c>
      <c r="O118" s="13">
        <v>0</v>
      </c>
      <c r="P118" s="9">
        <v>0</v>
      </c>
      <c r="Q118" s="10">
        <v>0</v>
      </c>
      <c r="R118" s="13">
        <v>0</v>
      </c>
      <c r="S118" s="13">
        <v>0</v>
      </c>
      <c r="T118" s="13">
        <v>0</v>
      </c>
      <c r="U118" s="13">
        <v>0</v>
      </c>
      <c r="V118" s="9">
        <v>13</v>
      </c>
      <c r="W118" s="1">
        <v>26</v>
      </c>
      <c r="X118" s="17" t="s">
        <v>168</v>
      </c>
    </row>
    <row r="119" spans="1:24" x14ac:dyDescent="0.2">
      <c r="A119">
        <v>285</v>
      </c>
      <c r="B119" s="16" t="s">
        <v>69</v>
      </c>
      <c r="C119" s="15">
        <v>1524</v>
      </c>
      <c r="D119" s="10">
        <v>633.64</v>
      </c>
      <c r="E119" s="9">
        <v>0</v>
      </c>
      <c r="F119" s="13">
        <f>+D119+(E119*0.936)</f>
        <v>633.64</v>
      </c>
      <c r="G119" s="10">
        <v>173.03</v>
      </c>
      <c r="H119" s="13">
        <v>121.64</v>
      </c>
      <c r="I119" s="13">
        <v>0</v>
      </c>
      <c r="J119" s="9">
        <v>0</v>
      </c>
      <c r="K119" s="10">
        <v>1.3</v>
      </c>
      <c r="L119" s="13">
        <v>125.42</v>
      </c>
      <c r="M119" s="9">
        <v>0</v>
      </c>
      <c r="N119" s="10">
        <v>62.33</v>
      </c>
      <c r="O119" s="13">
        <v>60.76</v>
      </c>
      <c r="P119" s="9">
        <v>0</v>
      </c>
      <c r="Q119" s="10">
        <v>0.75</v>
      </c>
      <c r="R119" s="13">
        <v>33.770000000000003</v>
      </c>
      <c r="S119" s="13">
        <v>0</v>
      </c>
      <c r="T119" s="13">
        <v>0</v>
      </c>
      <c r="U119" s="13">
        <v>6.73</v>
      </c>
      <c r="V119" s="9">
        <v>0</v>
      </c>
      <c r="W119" s="1">
        <v>47.91</v>
      </c>
      <c r="X119" s="17" t="s">
        <v>169</v>
      </c>
    </row>
    <row r="120" spans="1:24" x14ac:dyDescent="0.2">
      <c r="A120">
        <v>89</v>
      </c>
      <c r="B120" s="16" t="s">
        <v>70</v>
      </c>
      <c r="C120" s="15">
        <v>43881</v>
      </c>
      <c r="D120" s="10">
        <v>0</v>
      </c>
      <c r="E120" s="9">
        <v>5107.66</v>
      </c>
      <c r="F120" s="13">
        <f>+D120+(E120*0.936)</f>
        <v>4780.7697600000001</v>
      </c>
      <c r="G120" s="10">
        <v>0</v>
      </c>
      <c r="H120" s="13">
        <v>0</v>
      </c>
      <c r="I120" s="13">
        <v>0</v>
      </c>
      <c r="J120" s="9">
        <v>0</v>
      </c>
      <c r="K120" s="10">
        <v>0</v>
      </c>
      <c r="L120" s="13">
        <v>0</v>
      </c>
      <c r="M120" s="9">
        <v>0</v>
      </c>
      <c r="N120" s="10">
        <v>0</v>
      </c>
      <c r="O120" s="13">
        <v>0</v>
      </c>
      <c r="P120" s="9">
        <v>0</v>
      </c>
      <c r="Q120" s="10">
        <v>0</v>
      </c>
      <c r="R120" s="13">
        <v>0</v>
      </c>
      <c r="S120" s="13">
        <v>0</v>
      </c>
      <c r="T120" s="13">
        <v>0</v>
      </c>
      <c r="U120" s="13">
        <v>0</v>
      </c>
      <c r="V120" s="9">
        <v>0</v>
      </c>
      <c r="W120" s="1">
        <v>0</v>
      </c>
      <c r="X120" s="6"/>
    </row>
    <row r="121" spans="1:24" x14ac:dyDescent="0.2">
      <c r="A121">
        <v>626</v>
      </c>
      <c r="B121" s="16" t="s">
        <v>71</v>
      </c>
      <c r="C121" s="15">
        <v>288</v>
      </c>
      <c r="D121" s="10">
        <v>14.04</v>
      </c>
      <c r="E121" s="9">
        <v>0</v>
      </c>
      <c r="F121" s="13">
        <f>+D121+(E121*0.936)</f>
        <v>14.04</v>
      </c>
      <c r="G121" s="10">
        <v>7.3</v>
      </c>
      <c r="H121" s="13">
        <v>1.9</v>
      </c>
      <c r="I121" s="13">
        <v>0</v>
      </c>
      <c r="J121" s="9">
        <v>0</v>
      </c>
      <c r="K121" s="10">
        <v>0</v>
      </c>
      <c r="L121" s="13">
        <v>0</v>
      </c>
      <c r="M121" s="9">
        <v>2.2599999999999998</v>
      </c>
      <c r="N121" s="10">
        <v>0</v>
      </c>
      <c r="O121" s="13">
        <v>0</v>
      </c>
      <c r="P121" s="9">
        <v>0</v>
      </c>
      <c r="Q121" s="10">
        <v>0</v>
      </c>
      <c r="R121" s="13">
        <v>0</v>
      </c>
      <c r="S121" s="13">
        <v>0</v>
      </c>
      <c r="T121" s="13">
        <v>0</v>
      </c>
      <c r="U121" s="13">
        <v>0</v>
      </c>
      <c r="V121" s="9">
        <v>2.58</v>
      </c>
      <c r="W121" s="1">
        <v>0</v>
      </c>
      <c r="X121" s="6"/>
    </row>
    <row r="122" spans="1:24" x14ac:dyDescent="0.2">
      <c r="A122">
        <v>610</v>
      </c>
      <c r="B122" s="16" t="s">
        <v>72</v>
      </c>
      <c r="C122" s="15">
        <v>1070</v>
      </c>
      <c r="D122" s="10">
        <v>0</v>
      </c>
      <c r="E122" s="9">
        <v>188</v>
      </c>
      <c r="F122" s="13">
        <f>+D122+(E122-(E122*0.135))</f>
        <v>162.62</v>
      </c>
      <c r="G122" s="10">
        <v>0</v>
      </c>
      <c r="H122" s="13">
        <v>0</v>
      </c>
      <c r="I122" s="13">
        <v>0</v>
      </c>
      <c r="J122" s="9">
        <v>0</v>
      </c>
      <c r="K122" s="10">
        <v>0</v>
      </c>
      <c r="L122" s="13">
        <v>0</v>
      </c>
      <c r="M122" s="9">
        <v>0</v>
      </c>
      <c r="N122" s="10">
        <v>0</v>
      </c>
      <c r="O122" s="13">
        <v>0</v>
      </c>
      <c r="P122" s="9">
        <v>0</v>
      </c>
      <c r="Q122" s="10">
        <v>0</v>
      </c>
      <c r="R122" s="13">
        <v>0</v>
      </c>
      <c r="S122" s="13">
        <v>0</v>
      </c>
      <c r="T122" s="13">
        <v>0</v>
      </c>
      <c r="U122" s="13">
        <v>0</v>
      </c>
      <c r="V122" s="9">
        <v>0</v>
      </c>
      <c r="W122" s="1">
        <v>0</v>
      </c>
      <c r="X122" s="6"/>
    </row>
    <row r="123" spans="1:24" x14ac:dyDescent="0.2">
      <c r="A123">
        <v>862</v>
      </c>
      <c r="B123" s="16" t="s">
        <v>73</v>
      </c>
      <c r="C123" s="15">
        <v>186</v>
      </c>
      <c r="D123" s="10">
        <v>0</v>
      </c>
      <c r="E123" s="9">
        <v>26</v>
      </c>
      <c r="F123" s="13">
        <f t="shared" ref="F123:F128" si="3">+D123+(E123*0.936)</f>
        <v>24.336000000000002</v>
      </c>
      <c r="G123" s="10">
        <v>0</v>
      </c>
      <c r="H123" s="13">
        <v>0</v>
      </c>
      <c r="I123" s="13">
        <v>0</v>
      </c>
      <c r="J123" s="9">
        <v>0</v>
      </c>
      <c r="K123" s="10">
        <v>0</v>
      </c>
      <c r="L123" s="13">
        <v>0</v>
      </c>
      <c r="M123" s="9">
        <v>0</v>
      </c>
      <c r="N123" s="10">
        <v>0</v>
      </c>
      <c r="O123" s="13">
        <v>0</v>
      </c>
      <c r="P123" s="9">
        <v>0</v>
      </c>
      <c r="Q123" s="10">
        <v>0</v>
      </c>
      <c r="R123" s="13">
        <v>0</v>
      </c>
      <c r="S123" s="13">
        <v>0</v>
      </c>
      <c r="T123" s="13">
        <v>0</v>
      </c>
      <c r="U123" s="13">
        <v>0</v>
      </c>
      <c r="V123" s="9">
        <v>0</v>
      </c>
      <c r="W123" s="1">
        <v>0</v>
      </c>
      <c r="X123" s="6"/>
    </row>
    <row r="124" spans="1:24" x14ac:dyDescent="0.2">
      <c r="A124">
        <v>136</v>
      </c>
      <c r="B124" s="16" t="s">
        <v>74</v>
      </c>
      <c r="C124" s="15">
        <v>19221</v>
      </c>
      <c r="D124" s="10">
        <v>6070.82</v>
      </c>
      <c r="E124" s="9">
        <v>0</v>
      </c>
      <c r="F124" s="13">
        <f t="shared" si="3"/>
        <v>6070.82</v>
      </c>
      <c r="G124" s="10">
        <v>0</v>
      </c>
      <c r="H124" s="13">
        <v>0</v>
      </c>
      <c r="I124" s="13">
        <v>4439</v>
      </c>
      <c r="J124" s="9">
        <v>0</v>
      </c>
      <c r="K124" s="10">
        <v>94.73</v>
      </c>
      <c r="L124" s="13">
        <v>251.35</v>
      </c>
      <c r="M124" s="9">
        <v>0</v>
      </c>
      <c r="N124" s="10">
        <v>407.98</v>
      </c>
      <c r="O124" s="13">
        <v>595.55999999999995</v>
      </c>
      <c r="P124" s="9">
        <v>0</v>
      </c>
      <c r="Q124" s="10">
        <v>187.58</v>
      </c>
      <c r="R124" s="13">
        <v>94.62</v>
      </c>
      <c r="S124" s="13">
        <v>0</v>
      </c>
      <c r="T124" s="13">
        <v>0</v>
      </c>
      <c r="U124" s="13">
        <v>0</v>
      </c>
      <c r="V124" s="9">
        <v>0</v>
      </c>
      <c r="W124" s="1">
        <v>0</v>
      </c>
      <c r="X124" s="6"/>
    </row>
    <row r="125" spans="1:24" x14ac:dyDescent="0.2">
      <c r="A125">
        <v>357</v>
      </c>
      <c r="B125" s="16" t="s">
        <v>75</v>
      </c>
      <c r="C125" s="15">
        <v>170528</v>
      </c>
      <c r="D125" s="10">
        <v>26977</v>
      </c>
      <c r="E125" s="9">
        <v>0</v>
      </c>
      <c r="F125" s="13">
        <f t="shared" si="3"/>
        <v>26977</v>
      </c>
      <c r="G125" s="10">
        <v>12180</v>
      </c>
      <c r="H125" s="13">
        <v>6702</v>
      </c>
      <c r="I125" s="13">
        <v>1770</v>
      </c>
      <c r="J125" s="9">
        <v>160</v>
      </c>
      <c r="K125" s="10">
        <v>441</v>
      </c>
      <c r="L125" s="13">
        <v>1314</v>
      </c>
      <c r="M125" s="9">
        <v>0</v>
      </c>
      <c r="N125" s="10">
        <v>1664</v>
      </c>
      <c r="O125" s="13">
        <v>423</v>
      </c>
      <c r="P125" s="9">
        <v>363</v>
      </c>
      <c r="Q125" s="10">
        <v>647</v>
      </c>
      <c r="R125" s="13">
        <v>478</v>
      </c>
      <c r="S125" s="13">
        <v>302</v>
      </c>
      <c r="T125" s="13">
        <v>208</v>
      </c>
      <c r="U125" s="13">
        <v>80</v>
      </c>
      <c r="V125" s="9">
        <v>245</v>
      </c>
      <c r="W125" s="1">
        <v>0</v>
      </c>
      <c r="X125" s="6"/>
    </row>
    <row r="126" spans="1:24" x14ac:dyDescent="0.2">
      <c r="A126">
        <v>34</v>
      </c>
      <c r="B126" s="16" t="s">
        <v>76</v>
      </c>
      <c r="C126" s="15">
        <v>21527</v>
      </c>
      <c r="D126" s="10">
        <v>3376.77</v>
      </c>
      <c r="E126" s="9">
        <v>0</v>
      </c>
      <c r="F126" s="13">
        <f t="shared" si="3"/>
        <v>3376.77</v>
      </c>
      <c r="G126" s="10">
        <v>1228.05</v>
      </c>
      <c r="H126" s="13">
        <v>1198.3</v>
      </c>
      <c r="I126" s="13">
        <v>0</v>
      </c>
      <c r="J126" s="9">
        <v>10.81</v>
      </c>
      <c r="K126" s="10">
        <v>84.5</v>
      </c>
      <c r="L126" s="13">
        <v>226.32</v>
      </c>
      <c r="M126" s="9">
        <v>0</v>
      </c>
      <c r="N126" s="10">
        <v>412.71</v>
      </c>
      <c r="O126" s="13">
        <v>0</v>
      </c>
      <c r="P126" s="9">
        <v>0</v>
      </c>
      <c r="Q126" s="10">
        <v>105.9</v>
      </c>
      <c r="R126" s="13">
        <v>61.97</v>
      </c>
      <c r="S126" s="13">
        <v>19.71</v>
      </c>
      <c r="T126" s="13">
        <v>25.86</v>
      </c>
      <c r="U126" s="13">
        <v>2.64</v>
      </c>
      <c r="V126" s="9">
        <v>0</v>
      </c>
      <c r="W126" s="1">
        <v>0</v>
      </c>
      <c r="X126" s="6"/>
    </row>
    <row r="127" spans="1:24" x14ac:dyDescent="0.2">
      <c r="A127">
        <v>143</v>
      </c>
      <c r="B127" s="16" t="s">
        <v>77</v>
      </c>
      <c r="C127" s="15">
        <v>20292</v>
      </c>
      <c r="D127" s="10">
        <v>2927.61</v>
      </c>
      <c r="E127" s="9">
        <v>0</v>
      </c>
      <c r="F127" s="13">
        <f t="shared" si="3"/>
        <v>2927.61</v>
      </c>
      <c r="G127" s="10">
        <v>1288.5</v>
      </c>
      <c r="H127" s="13">
        <v>900</v>
      </c>
      <c r="I127" s="13">
        <v>0</v>
      </c>
      <c r="J127" s="9">
        <v>0</v>
      </c>
      <c r="K127" s="10">
        <v>44.32</v>
      </c>
      <c r="L127" s="13">
        <v>143.62</v>
      </c>
      <c r="M127" s="9">
        <v>0</v>
      </c>
      <c r="N127" s="10">
        <v>165.41</v>
      </c>
      <c r="O127" s="13">
        <v>0</v>
      </c>
      <c r="P127" s="9">
        <v>254.76</v>
      </c>
      <c r="Q127" s="10">
        <v>86</v>
      </c>
      <c r="R127" s="13">
        <v>45</v>
      </c>
      <c r="S127" s="13">
        <v>0</v>
      </c>
      <c r="T127" s="13">
        <v>0</v>
      </c>
      <c r="U127" s="13">
        <v>0</v>
      </c>
      <c r="V127" s="9">
        <v>0</v>
      </c>
      <c r="W127" s="1">
        <v>0</v>
      </c>
      <c r="X127" s="6"/>
    </row>
    <row r="128" spans="1:24" x14ac:dyDescent="0.2">
      <c r="A128">
        <v>321</v>
      </c>
      <c r="B128" s="16" t="s">
        <v>78</v>
      </c>
      <c r="C128" s="15">
        <v>4030</v>
      </c>
      <c r="D128" s="10">
        <v>1144.3800000000001</v>
      </c>
      <c r="E128" s="9">
        <v>0</v>
      </c>
      <c r="F128" s="13">
        <f t="shared" si="3"/>
        <v>1144.3800000000001</v>
      </c>
      <c r="G128" s="10">
        <v>0</v>
      </c>
      <c r="H128" s="13">
        <v>161</v>
      </c>
      <c r="I128" s="13">
        <v>719</v>
      </c>
      <c r="J128" s="9">
        <v>0</v>
      </c>
      <c r="K128" s="10">
        <v>36</v>
      </c>
      <c r="L128" s="13">
        <v>74</v>
      </c>
      <c r="M128" s="9">
        <v>0</v>
      </c>
      <c r="N128" s="10">
        <v>0</v>
      </c>
      <c r="O128" s="13">
        <v>0</v>
      </c>
      <c r="P128" s="9">
        <v>60</v>
      </c>
      <c r="Q128" s="10">
        <v>0</v>
      </c>
      <c r="R128" s="13">
        <v>0</v>
      </c>
      <c r="S128" s="13">
        <v>0</v>
      </c>
      <c r="T128" s="13">
        <v>0</v>
      </c>
      <c r="U128" s="13">
        <v>0</v>
      </c>
      <c r="V128" s="9">
        <v>94.38</v>
      </c>
      <c r="W128" s="1">
        <v>0</v>
      </c>
      <c r="X128" s="6"/>
    </row>
    <row r="129" spans="1:24" x14ac:dyDescent="0.2">
      <c r="A129">
        <v>630</v>
      </c>
      <c r="B129" s="16" t="s">
        <v>79</v>
      </c>
      <c r="C129" s="15">
        <v>3126</v>
      </c>
      <c r="D129" s="10">
        <v>0</v>
      </c>
      <c r="E129" s="9">
        <v>64.53</v>
      </c>
      <c r="F129" s="13">
        <f>+D129+(E129-(E129*0.135))</f>
        <v>55.818449999999999</v>
      </c>
      <c r="G129" s="10">
        <v>0</v>
      </c>
      <c r="H129" s="13">
        <v>0</v>
      </c>
      <c r="I129" s="13">
        <v>0</v>
      </c>
      <c r="J129" s="9">
        <v>0</v>
      </c>
      <c r="K129" s="10">
        <v>0</v>
      </c>
      <c r="L129" s="13">
        <v>0</v>
      </c>
      <c r="M129" s="9">
        <v>0</v>
      </c>
      <c r="N129" s="10">
        <v>0</v>
      </c>
      <c r="O129" s="13">
        <v>0</v>
      </c>
      <c r="P129" s="9">
        <v>0</v>
      </c>
      <c r="Q129" s="10">
        <v>0</v>
      </c>
      <c r="R129" s="13">
        <v>0</v>
      </c>
      <c r="S129" s="13">
        <v>0</v>
      </c>
      <c r="T129" s="13">
        <v>0</v>
      </c>
      <c r="U129" s="13">
        <v>0</v>
      </c>
      <c r="V129" s="9">
        <v>0</v>
      </c>
      <c r="W129" s="1">
        <v>0</v>
      </c>
      <c r="X129" s="6"/>
    </row>
    <row r="130" spans="1:24" x14ac:dyDescent="0.2">
      <c r="A130">
        <v>271</v>
      </c>
      <c r="B130" s="16" t="s">
        <v>80</v>
      </c>
      <c r="C130" s="15">
        <v>4619</v>
      </c>
      <c r="D130" s="10">
        <v>1062</v>
      </c>
      <c r="E130" s="9">
        <v>0</v>
      </c>
      <c r="F130" s="13">
        <f>+D130+(E130*0.936)</f>
        <v>1062</v>
      </c>
      <c r="G130" s="10">
        <v>551</v>
      </c>
      <c r="H130" s="13">
        <v>154</v>
      </c>
      <c r="I130" s="13">
        <v>0</v>
      </c>
      <c r="J130" s="9">
        <v>0</v>
      </c>
      <c r="K130" s="10">
        <v>17</v>
      </c>
      <c r="L130" s="13">
        <v>55</v>
      </c>
      <c r="M130" s="9">
        <v>0</v>
      </c>
      <c r="N130" s="10">
        <v>154</v>
      </c>
      <c r="O130" s="13">
        <v>67</v>
      </c>
      <c r="P130" s="9">
        <v>0</v>
      </c>
      <c r="Q130" s="10">
        <v>25</v>
      </c>
      <c r="R130" s="13">
        <v>19</v>
      </c>
      <c r="S130" s="13">
        <v>0</v>
      </c>
      <c r="T130" s="13">
        <v>0</v>
      </c>
      <c r="U130" s="13">
        <v>0</v>
      </c>
      <c r="V130" s="9">
        <v>20</v>
      </c>
      <c r="W130" s="1">
        <v>0</v>
      </c>
      <c r="X130" s="6"/>
    </row>
    <row r="131" spans="1:24" x14ac:dyDescent="0.2">
      <c r="A131">
        <v>236</v>
      </c>
      <c r="B131" s="16" t="s">
        <v>81</v>
      </c>
      <c r="C131" s="15">
        <v>5376</v>
      </c>
      <c r="D131" s="10">
        <v>964.88</v>
      </c>
      <c r="E131" s="9">
        <v>0</v>
      </c>
      <c r="F131" s="13">
        <f>+D131+(E131-(E131*0.135))</f>
        <v>964.88</v>
      </c>
      <c r="G131" s="10">
        <v>35.299999999999997</v>
      </c>
      <c r="H131" s="13">
        <v>62.59</v>
      </c>
      <c r="I131" s="13">
        <v>0</v>
      </c>
      <c r="J131" s="9">
        <v>0</v>
      </c>
      <c r="K131" s="10">
        <v>0</v>
      </c>
      <c r="L131" s="13">
        <v>0</v>
      </c>
      <c r="M131" s="9">
        <v>13.25</v>
      </c>
      <c r="N131" s="10">
        <v>0</v>
      </c>
      <c r="O131" s="13">
        <v>0</v>
      </c>
      <c r="P131" s="9">
        <v>7.09</v>
      </c>
      <c r="Q131" s="10">
        <v>0</v>
      </c>
      <c r="R131" s="13">
        <v>0</v>
      </c>
      <c r="S131" s="13">
        <v>0</v>
      </c>
      <c r="T131" s="13">
        <v>0</v>
      </c>
      <c r="U131" s="13">
        <v>0</v>
      </c>
      <c r="V131" s="9">
        <v>8.69</v>
      </c>
      <c r="W131" s="1">
        <v>837.96</v>
      </c>
      <c r="X131" s="17" t="s">
        <v>168</v>
      </c>
    </row>
    <row r="132" spans="1:24" x14ac:dyDescent="0.2">
      <c r="A132">
        <v>39</v>
      </c>
      <c r="B132" s="16" t="s">
        <v>82</v>
      </c>
      <c r="C132" s="15">
        <v>2141</v>
      </c>
      <c r="D132" s="10">
        <v>0</v>
      </c>
      <c r="E132" s="9">
        <v>231.93</v>
      </c>
      <c r="F132" s="13">
        <f>+D132+(E132-(E132*0.135))</f>
        <v>200.61945</v>
      </c>
      <c r="G132" s="10">
        <v>0</v>
      </c>
      <c r="H132" s="13">
        <v>0</v>
      </c>
      <c r="I132" s="13">
        <v>0</v>
      </c>
      <c r="J132" s="9">
        <v>0</v>
      </c>
      <c r="K132" s="10">
        <v>0</v>
      </c>
      <c r="L132" s="13">
        <v>0</v>
      </c>
      <c r="M132" s="9">
        <v>0</v>
      </c>
      <c r="N132" s="10">
        <v>0</v>
      </c>
      <c r="O132" s="13">
        <v>0</v>
      </c>
      <c r="P132" s="9">
        <v>0</v>
      </c>
      <c r="Q132" s="10">
        <v>0</v>
      </c>
      <c r="R132" s="13">
        <v>0</v>
      </c>
      <c r="S132" s="13">
        <v>0</v>
      </c>
      <c r="T132" s="13">
        <v>0</v>
      </c>
      <c r="U132" s="13">
        <v>0</v>
      </c>
      <c r="V132" s="9">
        <v>0</v>
      </c>
      <c r="W132" s="1">
        <v>0</v>
      </c>
      <c r="X132" s="6"/>
    </row>
    <row r="133" spans="1:24" x14ac:dyDescent="0.2">
      <c r="A133">
        <v>290</v>
      </c>
      <c r="B133" s="16" t="s">
        <v>83</v>
      </c>
      <c r="C133" s="15">
        <v>2582</v>
      </c>
      <c r="D133" s="10">
        <v>0</v>
      </c>
      <c r="E133" s="9">
        <v>248</v>
      </c>
      <c r="F133" s="13">
        <f t="shared" ref="F133:F194" si="4">+D133+(E133*0.936)</f>
        <v>232.12800000000001</v>
      </c>
      <c r="G133" s="10">
        <v>0</v>
      </c>
      <c r="H133" s="13">
        <v>0</v>
      </c>
      <c r="I133" s="13">
        <v>0</v>
      </c>
      <c r="J133" s="9">
        <v>0</v>
      </c>
      <c r="K133" s="10">
        <v>0</v>
      </c>
      <c r="L133" s="13">
        <v>0</v>
      </c>
      <c r="M133" s="9">
        <v>0</v>
      </c>
      <c r="N133" s="10">
        <v>0</v>
      </c>
      <c r="O133" s="13">
        <v>0</v>
      </c>
      <c r="P133" s="9">
        <v>0</v>
      </c>
      <c r="Q133" s="10">
        <v>0</v>
      </c>
      <c r="R133" s="13">
        <v>0</v>
      </c>
      <c r="S133" s="13">
        <v>0</v>
      </c>
      <c r="T133" s="13">
        <v>0</v>
      </c>
      <c r="U133" s="13">
        <v>0</v>
      </c>
      <c r="V133" s="9">
        <v>0</v>
      </c>
      <c r="W133" s="1">
        <v>0</v>
      </c>
      <c r="X133" s="6"/>
    </row>
    <row r="134" spans="1:24" x14ac:dyDescent="0.2">
      <c r="A134">
        <v>627</v>
      </c>
      <c r="B134" s="16" t="s">
        <v>84</v>
      </c>
      <c r="C134" s="15">
        <v>2030</v>
      </c>
      <c r="D134" s="10">
        <v>315.5</v>
      </c>
      <c r="E134" s="9">
        <v>0</v>
      </c>
      <c r="F134" s="13">
        <f>+D134+(E134-(E134*0.135))</f>
        <v>315.5</v>
      </c>
      <c r="G134" s="10">
        <v>0</v>
      </c>
      <c r="H134" s="13">
        <v>0</v>
      </c>
      <c r="I134" s="13">
        <v>0</v>
      </c>
      <c r="J134" s="9">
        <v>0</v>
      </c>
      <c r="K134" s="10">
        <v>0</v>
      </c>
      <c r="L134" s="13">
        <v>0</v>
      </c>
      <c r="M134" s="9">
        <v>0</v>
      </c>
      <c r="N134" s="10">
        <v>0</v>
      </c>
      <c r="O134" s="13">
        <v>0</v>
      </c>
      <c r="P134" s="9">
        <v>7.2</v>
      </c>
      <c r="Q134" s="10">
        <v>0</v>
      </c>
      <c r="R134" s="13">
        <v>0</v>
      </c>
      <c r="S134" s="13">
        <v>0</v>
      </c>
      <c r="T134" s="13">
        <v>0</v>
      </c>
      <c r="U134" s="13">
        <v>0</v>
      </c>
      <c r="V134" s="9">
        <v>0</v>
      </c>
      <c r="W134" s="1">
        <v>308.3</v>
      </c>
      <c r="X134" s="17" t="s">
        <v>171</v>
      </c>
    </row>
    <row r="135" spans="1:24" x14ac:dyDescent="0.2">
      <c r="A135">
        <v>420</v>
      </c>
      <c r="B135" s="16" t="s">
        <v>85</v>
      </c>
      <c r="C135" s="15">
        <v>4515</v>
      </c>
      <c r="D135" s="10">
        <v>252</v>
      </c>
      <c r="E135" s="9">
        <v>0</v>
      </c>
      <c r="F135" s="13">
        <f>+D135+(E135-(E135*0.135))</f>
        <v>252</v>
      </c>
      <c r="G135" s="10">
        <v>113.19</v>
      </c>
      <c r="H135" s="13">
        <v>93.01</v>
      </c>
      <c r="I135" s="13">
        <v>0</v>
      </c>
      <c r="J135" s="9">
        <v>0</v>
      </c>
      <c r="K135" s="10">
        <v>0</v>
      </c>
      <c r="L135" s="13">
        <v>0</v>
      </c>
      <c r="M135" s="9">
        <v>0</v>
      </c>
      <c r="N135" s="10">
        <v>0</v>
      </c>
      <c r="O135" s="13">
        <v>0</v>
      </c>
      <c r="P135" s="9">
        <v>0</v>
      </c>
      <c r="Q135" s="10">
        <v>0</v>
      </c>
      <c r="R135" s="13">
        <v>0</v>
      </c>
      <c r="S135" s="13">
        <v>0</v>
      </c>
      <c r="T135" s="13">
        <v>0</v>
      </c>
      <c r="U135" s="13">
        <v>0</v>
      </c>
      <c r="V135" s="9">
        <v>0</v>
      </c>
      <c r="W135" s="1">
        <v>45.8</v>
      </c>
      <c r="X135" s="17" t="s">
        <v>170</v>
      </c>
    </row>
    <row r="136" spans="1:24" x14ac:dyDescent="0.2">
      <c r="A136">
        <v>12</v>
      </c>
      <c r="B136" s="16" t="s">
        <v>86</v>
      </c>
      <c r="C136" s="15">
        <v>34112</v>
      </c>
      <c r="D136" s="10">
        <v>6982.4</v>
      </c>
      <c r="E136" s="9">
        <v>0</v>
      </c>
      <c r="F136" s="13">
        <f>+D136+(E136-(E136*0.135))</f>
        <v>6982.4</v>
      </c>
      <c r="G136" s="10">
        <v>3017</v>
      </c>
      <c r="H136" s="13">
        <v>1871</v>
      </c>
      <c r="I136" s="13">
        <v>37</v>
      </c>
      <c r="J136" s="9">
        <v>5.4</v>
      </c>
      <c r="K136" s="10">
        <v>39</v>
      </c>
      <c r="L136" s="13">
        <v>270</v>
      </c>
      <c r="M136" s="9">
        <v>173</v>
      </c>
      <c r="N136" s="10">
        <v>223</v>
      </c>
      <c r="O136" s="13">
        <v>0</v>
      </c>
      <c r="P136" s="9">
        <v>1044</v>
      </c>
      <c r="Q136" s="10">
        <v>148</v>
      </c>
      <c r="R136" s="13">
        <v>69</v>
      </c>
      <c r="S136" s="13">
        <v>44</v>
      </c>
      <c r="T136" s="13">
        <v>42</v>
      </c>
      <c r="U136" s="13">
        <v>0</v>
      </c>
      <c r="V136" s="9">
        <v>0</v>
      </c>
      <c r="W136" s="1">
        <v>0</v>
      </c>
      <c r="X136" s="6"/>
    </row>
    <row r="137" spans="1:24" x14ac:dyDescent="0.2">
      <c r="A137">
        <v>871</v>
      </c>
      <c r="B137" s="16" t="s">
        <v>87</v>
      </c>
      <c r="C137" s="15">
        <v>278</v>
      </c>
      <c r="D137" s="10">
        <v>37.32</v>
      </c>
      <c r="E137" s="9">
        <v>0</v>
      </c>
      <c r="F137" s="13">
        <f>+D137+(E137-(E137*0.135))</f>
        <v>37.32</v>
      </c>
      <c r="G137" s="10">
        <v>0</v>
      </c>
      <c r="H137" s="13">
        <v>0</v>
      </c>
      <c r="I137" s="13">
        <v>0</v>
      </c>
      <c r="J137" s="9">
        <v>0</v>
      </c>
      <c r="K137" s="10">
        <v>0</v>
      </c>
      <c r="L137" s="13">
        <v>0</v>
      </c>
      <c r="M137" s="9">
        <v>0</v>
      </c>
      <c r="N137" s="10">
        <v>0</v>
      </c>
      <c r="O137" s="13">
        <v>0</v>
      </c>
      <c r="P137" s="9">
        <v>0</v>
      </c>
      <c r="Q137" s="10">
        <v>0</v>
      </c>
      <c r="R137" s="13">
        <v>0</v>
      </c>
      <c r="S137" s="13">
        <v>0</v>
      </c>
      <c r="T137" s="13">
        <v>0</v>
      </c>
      <c r="U137" s="13">
        <v>0</v>
      </c>
      <c r="V137" s="9">
        <v>0</v>
      </c>
      <c r="W137" s="1">
        <v>37.32</v>
      </c>
      <c r="X137" s="17" t="s">
        <v>168</v>
      </c>
    </row>
    <row r="138" spans="1:24" x14ac:dyDescent="0.2">
      <c r="A138">
        <v>873</v>
      </c>
      <c r="B138" s="16" t="s">
        <v>88</v>
      </c>
      <c r="C138" s="15">
        <v>2059</v>
      </c>
      <c r="D138" s="10">
        <v>191.05</v>
      </c>
      <c r="E138" s="9">
        <v>0</v>
      </c>
      <c r="F138" s="13">
        <f>+D138+(E138-(E138*0.135))</f>
        <v>191.05</v>
      </c>
      <c r="G138" s="10">
        <v>37.549999999999997</v>
      </c>
      <c r="H138" s="13">
        <v>19</v>
      </c>
      <c r="I138" s="13">
        <v>0</v>
      </c>
      <c r="J138" s="9">
        <v>0</v>
      </c>
      <c r="K138" s="10">
        <v>3.5</v>
      </c>
      <c r="L138" s="13">
        <v>6</v>
      </c>
      <c r="M138" s="9">
        <v>0</v>
      </c>
      <c r="N138" s="10">
        <v>0</v>
      </c>
      <c r="O138" s="13">
        <v>0</v>
      </c>
      <c r="P138" s="9">
        <v>0</v>
      </c>
      <c r="Q138" s="10">
        <v>0</v>
      </c>
      <c r="R138" s="13">
        <v>0</v>
      </c>
      <c r="S138" s="13">
        <v>0</v>
      </c>
      <c r="T138" s="13">
        <v>0</v>
      </c>
      <c r="U138" s="13">
        <v>0</v>
      </c>
      <c r="V138" s="9">
        <v>0</v>
      </c>
      <c r="W138" s="1">
        <v>125</v>
      </c>
      <c r="X138" s="17" t="s">
        <v>168</v>
      </c>
    </row>
    <row r="139" spans="1:24" x14ac:dyDescent="0.2">
      <c r="A139">
        <v>75</v>
      </c>
      <c r="B139" s="16" t="s">
        <v>89</v>
      </c>
      <c r="C139" s="15">
        <v>9066</v>
      </c>
      <c r="D139" s="10">
        <v>0</v>
      </c>
      <c r="E139" s="9">
        <v>2224.5</v>
      </c>
      <c r="F139" s="13">
        <f t="shared" si="4"/>
        <v>2082.1320000000001</v>
      </c>
      <c r="G139" s="10">
        <v>0</v>
      </c>
      <c r="H139" s="13">
        <v>0</v>
      </c>
      <c r="I139" s="13">
        <v>0</v>
      </c>
      <c r="J139" s="9">
        <v>0</v>
      </c>
      <c r="K139" s="10">
        <v>0</v>
      </c>
      <c r="L139" s="13">
        <v>0</v>
      </c>
      <c r="M139" s="9">
        <v>0</v>
      </c>
      <c r="N139" s="10">
        <v>0</v>
      </c>
      <c r="O139" s="13">
        <v>0</v>
      </c>
      <c r="P139" s="9">
        <v>0</v>
      </c>
      <c r="Q139" s="10">
        <v>0</v>
      </c>
      <c r="R139" s="13">
        <v>0</v>
      </c>
      <c r="S139" s="13">
        <v>0</v>
      </c>
      <c r="T139" s="13">
        <v>0</v>
      </c>
      <c r="U139" s="13">
        <v>0</v>
      </c>
      <c r="V139" s="9">
        <v>0</v>
      </c>
      <c r="W139" s="1">
        <v>0</v>
      </c>
      <c r="X139" s="6"/>
    </row>
    <row r="140" spans="1:24" x14ac:dyDescent="0.2">
      <c r="A140">
        <v>56</v>
      </c>
      <c r="B140" s="16" t="s">
        <v>90</v>
      </c>
      <c r="C140" s="15">
        <v>15500</v>
      </c>
      <c r="D140" s="10">
        <v>2721.7</v>
      </c>
      <c r="E140" s="9">
        <v>0</v>
      </c>
      <c r="F140" s="13">
        <f t="shared" si="4"/>
        <v>2721.7</v>
      </c>
      <c r="G140" s="10">
        <v>1545.3</v>
      </c>
      <c r="H140" s="13">
        <v>438.4</v>
      </c>
      <c r="I140" s="13">
        <v>0</v>
      </c>
      <c r="J140" s="9">
        <v>0</v>
      </c>
      <c r="K140" s="10">
        <v>59.4</v>
      </c>
      <c r="L140" s="13">
        <v>219.6</v>
      </c>
      <c r="M140" s="9">
        <v>0</v>
      </c>
      <c r="N140" s="10">
        <v>229.5</v>
      </c>
      <c r="O140" s="13">
        <v>171.9</v>
      </c>
      <c r="P140" s="9">
        <v>0</v>
      </c>
      <c r="Q140" s="10">
        <v>45</v>
      </c>
      <c r="R140" s="13">
        <v>12.6</v>
      </c>
      <c r="S140" s="13">
        <v>0</v>
      </c>
      <c r="T140" s="13">
        <v>0</v>
      </c>
      <c r="U140" s="13">
        <v>0</v>
      </c>
      <c r="V140" s="9">
        <v>0</v>
      </c>
      <c r="W140" s="1">
        <v>0</v>
      </c>
      <c r="X140" s="6"/>
    </row>
    <row r="141" spans="1:24" x14ac:dyDescent="0.2">
      <c r="A141">
        <v>239</v>
      </c>
      <c r="B141" s="16" t="s">
        <v>91</v>
      </c>
      <c r="C141" s="15">
        <v>18088</v>
      </c>
      <c r="D141" s="10">
        <v>2712.75</v>
      </c>
      <c r="E141" s="9">
        <v>0</v>
      </c>
      <c r="F141" s="13">
        <f t="shared" si="4"/>
        <v>2712.75</v>
      </c>
      <c r="G141" s="10">
        <v>1037.5</v>
      </c>
      <c r="H141" s="13">
        <v>740.43</v>
      </c>
      <c r="I141" s="13">
        <v>0</v>
      </c>
      <c r="J141" s="9">
        <v>19.22</v>
      </c>
      <c r="K141" s="10">
        <v>44.8</v>
      </c>
      <c r="L141" s="13">
        <v>164.03</v>
      </c>
      <c r="M141" s="9">
        <v>0</v>
      </c>
      <c r="N141" s="10">
        <v>0</v>
      </c>
      <c r="O141" s="13">
        <v>0</v>
      </c>
      <c r="P141" s="9">
        <v>432.62</v>
      </c>
      <c r="Q141" s="10">
        <v>82.91</v>
      </c>
      <c r="R141" s="13">
        <v>47.57</v>
      </c>
      <c r="S141" s="13">
        <v>78.819999999999993</v>
      </c>
      <c r="T141" s="13">
        <v>0</v>
      </c>
      <c r="U141" s="13">
        <v>10.06</v>
      </c>
      <c r="V141" s="9">
        <v>54.79</v>
      </c>
      <c r="W141" s="1">
        <v>0</v>
      </c>
      <c r="X141" s="6"/>
    </row>
    <row r="142" spans="1:24" x14ac:dyDescent="0.2">
      <c r="A142">
        <v>441</v>
      </c>
      <c r="B142" s="16" t="s">
        <v>92</v>
      </c>
      <c r="C142" s="15">
        <v>321727</v>
      </c>
      <c r="D142" s="10">
        <v>66798</v>
      </c>
      <c r="E142" s="9">
        <v>0</v>
      </c>
      <c r="F142" s="13">
        <f t="shared" si="4"/>
        <v>66798</v>
      </c>
      <c r="G142" s="10">
        <v>36281</v>
      </c>
      <c r="H142" s="13">
        <v>12828</v>
      </c>
      <c r="I142" s="13">
        <v>0</v>
      </c>
      <c r="J142" s="9">
        <v>237</v>
      </c>
      <c r="K142" s="10">
        <v>613</v>
      </c>
      <c r="L142" s="13">
        <v>2240</v>
      </c>
      <c r="M142" s="9">
        <v>0</v>
      </c>
      <c r="N142" s="10">
        <v>0</v>
      </c>
      <c r="O142" s="13">
        <v>0</v>
      </c>
      <c r="P142" s="9">
        <v>10258</v>
      </c>
      <c r="Q142" s="10">
        <v>877</v>
      </c>
      <c r="R142" s="13">
        <v>510</v>
      </c>
      <c r="S142" s="13">
        <v>579</v>
      </c>
      <c r="T142" s="13">
        <v>0</v>
      </c>
      <c r="U142" s="13">
        <v>10</v>
      </c>
      <c r="V142" s="9">
        <v>2365</v>
      </c>
      <c r="W142" s="1">
        <v>0</v>
      </c>
      <c r="X142" s="6"/>
    </row>
    <row r="143" spans="1:24" x14ac:dyDescent="0.2">
      <c r="A143">
        <v>41</v>
      </c>
      <c r="B143" s="16" t="s">
        <v>93</v>
      </c>
      <c r="C143" s="15">
        <v>9313</v>
      </c>
      <c r="D143" s="10">
        <v>1510.54</v>
      </c>
      <c r="E143" s="9">
        <v>0</v>
      </c>
      <c r="F143" s="13">
        <f t="shared" si="4"/>
        <v>1510.54</v>
      </c>
      <c r="G143" s="10">
        <v>817.25</v>
      </c>
      <c r="H143" s="13">
        <v>293.52</v>
      </c>
      <c r="I143" s="13">
        <v>0</v>
      </c>
      <c r="J143" s="9">
        <v>0</v>
      </c>
      <c r="K143" s="10">
        <v>63.69</v>
      </c>
      <c r="L143" s="13">
        <v>95.51</v>
      </c>
      <c r="M143" s="9">
        <v>0</v>
      </c>
      <c r="N143" s="10">
        <v>174.36</v>
      </c>
      <c r="O143" s="13">
        <v>0</v>
      </c>
      <c r="P143" s="9">
        <v>0</v>
      </c>
      <c r="Q143" s="10">
        <v>38.200000000000003</v>
      </c>
      <c r="R143" s="13">
        <v>20.02</v>
      </c>
      <c r="S143" s="13">
        <v>0</v>
      </c>
      <c r="T143" s="13">
        <v>5.45</v>
      </c>
      <c r="U143" s="13">
        <v>2.54</v>
      </c>
      <c r="V143" s="9">
        <v>0</v>
      </c>
      <c r="W143" s="1">
        <v>0</v>
      </c>
      <c r="X143" s="6"/>
    </row>
    <row r="144" spans="1:24" x14ac:dyDescent="0.2">
      <c r="A144">
        <v>878</v>
      </c>
      <c r="B144" s="16" t="s">
        <v>94</v>
      </c>
      <c r="C144" s="15">
        <v>39618</v>
      </c>
      <c r="D144" s="10">
        <v>6089.08</v>
      </c>
      <c r="E144" s="9">
        <v>0</v>
      </c>
      <c r="F144" s="13">
        <f t="shared" si="4"/>
        <v>6089.08</v>
      </c>
      <c r="G144" s="10">
        <v>2896.97</v>
      </c>
      <c r="H144" s="13">
        <v>1489.35</v>
      </c>
      <c r="I144" s="13">
        <v>0</v>
      </c>
      <c r="J144" s="9">
        <v>0</v>
      </c>
      <c r="K144" s="10">
        <v>79.61</v>
      </c>
      <c r="L144" s="13">
        <v>272.77999999999997</v>
      </c>
      <c r="M144" s="9">
        <v>0</v>
      </c>
      <c r="N144" s="10">
        <v>531.98</v>
      </c>
      <c r="O144" s="13">
        <v>145.02000000000001</v>
      </c>
      <c r="P144" s="9">
        <v>376.56</v>
      </c>
      <c r="Q144" s="10">
        <v>167.42</v>
      </c>
      <c r="R144" s="13">
        <v>120.92</v>
      </c>
      <c r="S144" s="13">
        <v>0</v>
      </c>
      <c r="T144" s="13">
        <v>8.4700000000000006</v>
      </c>
      <c r="U144" s="13">
        <v>0</v>
      </c>
      <c r="V144" s="9">
        <v>0</v>
      </c>
      <c r="W144" s="1">
        <v>0</v>
      </c>
      <c r="X144" s="6"/>
    </row>
    <row r="145" spans="1:24" x14ac:dyDescent="0.2">
      <c r="A145">
        <v>223</v>
      </c>
      <c r="B145" s="16" t="s">
        <v>95</v>
      </c>
      <c r="C145" s="15">
        <v>2560</v>
      </c>
      <c r="D145" s="10">
        <v>668.97</v>
      </c>
      <c r="E145" s="9">
        <v>0</v>
      </c>
      <c r="F145" s="13">
        <f t="shared" si="4"/>
        <v>668.97</v>
      </c>
      <c r="G145" s="10">
        <v>0</v>
      </c>
      <c r="H145" s="13">
        <v>138.31</v>
      </c>
      <c r="I145" s="13">
        <v>363.65</v>
      </c>
      <c r="J145" s="9">
        <v>0</v>
      </c>
      <c r="K145" s="10">
        <v>11.51</v>
      </c>
      <c r="L145" s="13">
        <v>40.43</v>
      </c>
      <c r="M145" s="9">
        <v>0</v>
      </c>
      <c r="N145" s="10">
        <v>42.3</v>
      </c>
      <c r="O145" s="13">
        <v>29.86</v>
      </c>
      <c r="P145" s="9">
        <v>0</v>
      </c>
      <c r="Q145" s="10">
        <v>16.170000000000002</v>
      </c>
      <c r="R145" s="13">
        <v>10.57</v>
      </c>
      <c r="S145" s="13">
        <v>6.22</v>
      </c>
      <c r="T145" s="13">
        <v>0</v>
      </c>
      <c r="U145" s="13">
        <v>0</v>
      </c>
      <c r="V145" s="9">
        <v>9.9499999999999993</v>
      </c>
      <c r="W145" s="1">
        <v>0</v>
      </c>
      <c r="X145" s="6"/>
    </row>
    <row r="146" spans="1:24" x14ac:dyDescent="0.2">
      <c r="A146">
        <v>270</v>
      </c>
      <c r="B146" s="16" t="s">
        <v>96</v>
      </c>
      <c r="C146" s="15">
        <v>331000</v>
      </c>
      <c r="D146" s="10">
        <v>82231</v>
      </c>
      <c r="E146" s="9">
        <v>0</v>
      </c>
      <c r="F146" s="13">
        <f t="shared" si="4"/>
        <v>82231</v>
      </c>
      <c r="G146" s="10">
        <v>43352</v>
      </c>
      <c r="H146" s="13">
        <v>12344</v>
      </c>
      <c r="I146" s="13">
        <v>6486</v>
      </c>
      <c r="J146" s="9">
        <v>244</v>
      </c>
      <c r="K146" s="10">
        <v>711</v>
      </c>
      <c r="L146" s="13">
        <v>2698</v>
      </c>
      <c r="M146" s="9">
        <v>0</v>
      </c>
      <c r="N146" s="10">
        <v>2086</v>
      </c>
      <c r="O146" s="13">
        <v>0</v>
      </c>
      <c r="P146" s="9">
        <v>9855</v>
      </c>
      <c r="Q146" s="10">
        <v>1527</v>
      </c>
      <c r="R146" s="13">
        <v>1626</v>
      </c>
      <c r="S146" s="13">
        <v>0</v>
      </c>
      <c r="T146" s="13">
        <v>40</v>
      </c>
      <c r="U146" s="13">
        <v>25</v>
      </c>
      <c r="V146" s="9">
        <v>1237</v>
      </c>
      <c r="W146" s="1">
        <v>0</v>
      </c>
      <c r="X146" s="6"/>
    </row>
    <row r="147" spans="1:24" x14ac:dyDescent="0.2">
      <c r="A147">
        <v>616</v>
      </c>
      <c r="B147" s="16" t="s">
        <v>97</v>
      </c>
      <c r="C147" s="15">
        <v>1360</v>
      </c>
      <c r="D147" s="10">
        <v>235.57</v>
      </c>
      <c r="E147" s="9">
        <v>0</v>
      </c>
      <c r="F147" s="13">
        <f>+D147+(E147-(E147*0.135))</f>
        <v>235.57</v>
      </c>
      <c r="G147" s="10">
        <v>37.979999999999997</v>
      </c>
      <c r="H147" s="13">
        <v>62.32</v>
      </c>
      <c r="I147" s="13">
        <v>0</v>
      </c>
      <c r="J147" s="9">
        <v>0</v>
      </c>
      <c r="K147" s="10">
        <v>5.0999999999999996</v>
      </c>
      <c r="L147" s="13">
        <v>18.600000000000001</v>
      </c>
      <c r="M147" s="9">
        <v>4.3</v>
      </c>
      <c r="N147" s="10">
        <v>0</v>
      </c>
      <c r="O147" s="13">
        <v>0</v>
      </c>
      <c r="P147" s="9">
        <v>81</v>
      </c>
      <c r="Q147" s="10">
        <v>13.63</v>
      </c>
      <c r="R147" s="13">
        <v>9.44</v>
      </c>
      <c r="S147" s="13">
        <v>0</v>
      </c>
      <c r="T147" s="13">
        <v>3.2</v>
      </c>
      <c r="U147" s="13">
        <v>0</v>
      </c>
      <c r="V147" s="9">
        <v>0</v>
      </c>
      <c r="W147" s="1">
        <v>0</v>
      </c>
      <c r="X147" s="6"/>
    </row>
    <row r="148" spans="1:24" x14ac:dyDescent="0.2">
      <c r="A148">
        <v>885</v>
      </c>
      <c r="B148" s="16" t="s">
        <v>98</v>
      </c>
      <c r="C148" s="15">
        <v>3231</v>
      </c>
      <c r="D148" s="10">
        <v>500.96</v>
      </c>
      <c r="E148" s="9">
        <v>0</v>
      </c>
      <c r="F148" s="13">
        <f t="shared" si="4"/>
        <v>500.96</v>
      </c>
      <c r="G148" s="10">
        <v>231.42</v>
      </c>
      <c r="H148" s="13">
        <v>132.05000000000001</v>
      </c>
      <c r="I148" s="13">
        <v>0</v>
      </c>
      <c r="J148" s="9">
        <v>0</v>
      </c>
      <c r="K148" s="10">
        <v>6.19</v>
      </c>
      <c r="L148" s="13">
        <v>24.77</v>
      </c>
      <c r="M148" s="9">
        <v>0</v>
      </c>
      <c r="N148" s="10">
        <v>35.03</v>
      </c>
      <c r="O148" s="13">
        <v>38.950000000000003</v>
      </c>
      <c r="P148" s="9">
        <v>0</v>
      </c>
      <c r="Q148" s="10">
        <v>13.29</v>
      </c>
      <c r="R148" s="13">
        <v>6.46</v>
      </c>
      <c r="S148" s="13">
        <v>0</v>
      </c>
      <c r="T148" s="13">
        <v>0</v>
      </c>
      <c r="U148" s="13">
        <v>0</v>
      </c>
      <c r="V148" s="9">
        <v>12.8</v>
      </c>
      <c r="W148" s="1">
        <v>0</v>
      </c>
      <c r="X148" s="6"/>
    </row>
    <row r="149" spans="1:24" x14ac:dyDescent="0.2">
      <c r="A149">
        <v>293</v>
      </c>
      <c r="B149" s="16" t="s">
        <v>99</v>
      </c>
      <c r="C149" s="15">
        <v>29275</v>
      </c>
      <c r="D149" s="10">
        <v>7276.5</v>
      </c>
      <c r="E149" s="9">
        <v>0</v>
      </c>
      <c r="F149" s="13">
        <f t="shared" si="4"/>
        <v>7276.5</v>
      </c>
      <c r="G149" s="10">
        <v>3645</v>
      </c>
      <c r="H149" s="13">
        <v>1245</v>
      </c>
      <c r="I149" s="13">
        <v>0</v>
      </c>
      <c r="J149" s="9">
        <v>41</v>
      </c>
      <c r="K149" s="10">
        <v>146</v>
      </c>
      <c r="L149" s="13">
        <v>339</v>
      </c>
      <c r="M149" s="9">
        <v>0</v>
      </c>
      <c r="N149" s="10">
        <v>834</v>
      </c>
      <c r="O149" s="13">
        <v>106</v>
      </c>
      <c r="P149" s="9">
        <v>373</v>
      </c>
      <c r="Q149" s="10">
        <v>214</v>
      </c>
      <c r="R149" s="13">
        <v>111</v>
      </c>
      <c r="S149" s="13">
        <v>163</v>
      </c>
      <c r="T149" s="13">
        <v>50</v>
      </c>
      <c r="U149" s="13">
        <v>9.5</v>
      </c>
      <c r="V149" s="9">
        <v>0</v>
      </c>
      <c r="W149" s="1">
        <v>0</v>
      </c>
      <c r="X149" s="6"/>
    </row>
    <row r="150" spans="1:24" x14ac:dyDescent="0.2">
      <c r="A150">
        <v>88</v>
      </c>
      <c r="B150" s="16" t="s">
        <v>100</v>
      </c>
      <c r="C150" s="15">
        <v>31411</v>
      </c>
      <c r="D150" s="10">
        <v>4195.6000000000004</v>
      </c>
      <c r="E150" s="9">
        <v>0</v>
      </c>
      <c r="F150" s="13">
        <f t="shared" si="4"/>
        <v>4195.6000000000004</v>
      </c>
      <c r="G150" s="10">
        <v>2096</v>
      </c>
      <c r="H150" s="13">
        <v>721</v>
      </c>
      <c r="I150" s="13">
        <v>0</v>
      </c>
      <c r="J150" s="9">
        <v>23.63</v>
      </c>
      <c r="K150" s="10">
        <v>83.96</v>
      </c>
      <c r="L150" s="13">
        <v>194.74</v>
      </c>
      <c r="M150" s="9">
        <v>0</v>
      </c>
      <c r="N150" s="10">
        <v>479</v>
      </c>
      <c r="O150" s="13">
        <v>67.209999999999994</v>
      </c>
      <c r="P150" s="9">
        <v>207.76</v>
      </c>
      <c r="Q150" s="10">
        <v>123.04</v>
      </c>
      <c r="R150" s="13">
        <v>63.7</v>
      </c>
      <c r="S150" s="13">
        <v>93.64</v>
      </c>
      <c r="T150" s="13">
        <v>28.92</v>
      </c>
      <c r="U150" s="13">
        <v>13</v>
      </c>
      <c r="V150" s="9">
        <v>0</v>
      </c>
      <c r="W150" s="1">
        <v>0</v>
      </c>
      <c r="X150" s="6"/>
    </row>
    <row r="151" spans="1:24" x14ac:dyDescent="0.2">
      <c r="A151">
        <v>437</v>
      </c>
      <c r="B151" s="16" t="s">
        <v>101</v>
      </c>
      <c r="C151" s="15">
        <v>2900</v>
      </c>
      <c r="D151" s="10">
        <v>482.47</v>
      </c>
      <c r="E151" s="9">
        <v>0</v>
      </c>
      <c r="F151" s="13">
        <f t="shared" si="4"/>
        <v>482.47</v>
      </c>
      <c r="G151" s="10">
        <v>186.19</v>
      </c>
      <c r="H151" s="13">
        <v>65.400000000000006</v>
      </c>
      <c r="I151" s="13">
        <v>0</v>
      </c>
      <c r="J151" s="9">
        <v>0</v>
      </c>
      <c r="K151" s="10">
        <v>0</v>
      </c>
      <c r="L151" s="13">
        <v>0</v>
      </c>
      <c r="M151" s="9">
        <v>36.5</v>
      </c>
      <c r="N151" s="10">
        <v>0</v>
      </c>
      <c r="O151" s="13">
        <v>0</v>
      </c>
      <c r="P151" s="9">
        <v>157.99</v>
      </c>
      <c r="Q151" s="10">
        <v>18.190000000000001</v>
      </c>
      <c r="R151" s="13">
        <v>18.2</v>
      </c>
      <c r="S151" s="13">
        <v>0</v>
      </c>
      <c r="T151" s="13">
        <v>0</v>
      </c>
      <c r="U151" s="13">
        <v>0</v>
      </c>
      <c r="V151" s="9">
        <v>0</v>
      </c>
      <c r="W151" s="1">
        <v>0</v>
      </c>
      <c r="X151" s="6"/>
    </row>
    <row r="152" spans="1:24" x14ac:dyDescent="0.2">
      <c r="A152">
        <v>224</v>
      </c>
      <c r="B152" s="16" t="s">
        <v>102</v>
      </c>
      <c r="C152" s="15">
        <v>1900</v>
      </c>
      <c r="D152" s="10">
        <v>0</v>
      </c>
      <c r="E152" s="9">
        <v>238.6</v>
      </c>
      <c r="F152" s="13">
        <f t="shared" si="4"/>
        <v>223.3296</v>
      </c>
      <c r="G152" s="10">
        <v>0</v>
      </c>
      <c r="H152" s="13">
        <v>0</v>
      </c>
      <c r="I152" s="13">
        <v>0</v>
      </c>
      <c r="J152" s="9">
        <v>0</v>
      </c>
      <c r="K152" s="10">
        <v>0</v>
      </c>
      <c r="L152" s="13">
        <v>0</v>
      </c>
      <c r="M152" s="9">
        <v>0</v>
      </c>
      <c r="N152" s="10">
        <v>0</v>
      </c>
      <c r="O152" s="13">
        <v>0</v>
      </c>
      <c r="P152" s="9">
        <v>0</v>
      </c>
      <c r="Q152" s="10">
        <v>0</v>
      </c>
      <c r="R152" s="13">
        <v>0</v>
      </c>
      <c r="S152" s="13">
        <v>0</v>
      </c>
      <c r="T152" s="13">
        <v>0</v>
      </c>
      <c r="U152" s="13">
        <v>0</v>
      </c>
      <c r="V152" s="9">
        <v>0</v>
      </c>
      <c r="W152" s="1">
        <v>0</v>
      </c>
      <c r="X152" s="6"/>
    </row>
    <row r="153" spans="1:24" x14ac:dyDescent="0.2">
      <c r="A153">
        <v>562</v>
      </c>
      <c r="B153" s="16" t="s">
        <v>103</v>
      </c>
      <c r="C153" s="15">
        <v>438</v>
      </c>
      <c r="D153" s="10">
        <v>0</v>
      </c>
      <c r="E153" s="9">
        <v>47</v>
      </c>
      <c r="F153" s="13">
        <f t="shared" si="4"/>
        <v>43.992000000000004</v>
      </c>
      <c r="G153" s="10">
        <v>0</v>
      </c>
      <c r="H153" s="13">
        <v>0</v>
      </c>
      <c r="I153" s="13">
        <v>0</v>
      </c>
      <c r="J153" s="9">
        <v>0</v>
      </c>
      <c r="K153" s="10">
        <v>0</v>
      </c>
      <c r="L153" s="13">
        <v>0</v>
      </c>
      <c r="M153" s="9">
        <v>0</v>
      </c>
      <c r="N153" s="10">
        <v>0</v>
      </c>
      <c r="O153" s="13">
        <v>0</v>
      </c>
      <c r="P153" s="9">
        <v>0</v>
      </c>
      <c r="Q153" s="10">
        <v>0</v>
      </c>
      <c r="R153" s="13">
        <v>0</v>
      </c>
      <c r="S153" s="13">
        <v>0</v>
      </c>
      <c r="T153" s="13">
        <v>0</v>
      </c>
      <c r="U153" s="13">
        <v>0</v>
      </c>
      <c r="V153" s="9">
        <v>0</v>
      </c>
      <c r="W153" s="1">
        <v>0</v>
      </c>
      <c r="X153" s="6"/>
    </row>
    <row r="154" spans="1:24" x14ac:dyDescent="0.2">
      <c r="A154">
        <v>87</v>
      </c>
      <c r="B154" s="16" t="s">
        <v>186</v>
      </c>
      <c r="C154" s="15">
        <v>65419</v>
      </c>
      <c r="D154" s="10">
        <v>11460.8</v>
      </c>
      <c r="E154" s="9">
        <v>0</v>
      </c>
      <c r="F154" s="13">
        <f t="shared" si="4"/>
        <v>11460.8</v>
      </c>
      <c r="G154" s="10">
        <v>4921.21</v>
      </c>
      <c r="H154" s="13">
        <v>2944.3</v>
      </c>
      <c r="I154" s="13">
        <v>0</v>
      </c>
      <c r="J154" s="9">
        <v>28.21</v>
      </c>
      <c r="K154" s="10">
        <v>230.47</v>
      </c>
      <c r="L154" s="13">
        <v>740.66</v>
      </c>
      <c r="M154" s="9">
        <v>0</v>
      </c>
      <c r="N154" s="10">
        <v>1081.5999999999999</v>
      </c>
      <c r="O154" s="13">
        <v>639.41999999999996</v>
      </c>
      <c r="P154" s="9">
        <v>0</v>
      </c>
      <c r="Q154" s="10">
        <v>347.96</v>
      </c>
      <c r="R154" s="13">
        <v>221.87</v>
      </c>
      <c r="S154" s="13">
        <v>154.06</v>
      </c>
      <c r="T154" s="13">
        <v>129.07</v>
      </c>
      <c r="U154" s="13">
        <v>21.97</v>
      </c>
      <c r="V154" s="9">
        <v>0</v>
      </c>
      <c r="W154" s="1">
        <v>0</v>
      </c>
      <c r="X154" s="6"/>
    </row>
    <row r="155" spans="1:24" x14ac:dyDescent="0.2">
      <c r="A155">
        <v>565</v>
      </c>
      <c r="B155" s="16" t="s">
        <v>104</v>
      </c>
      <c r="C155" s="15">
        <v>4085</v>
      </c>
      <c r="D155" s="10">
        <v>0</v>
      </c>
      <c r="E155" s="9">
        <v>417.2</v>
      </c>
      <c r="F155" s="13">
        <f>+D155+(E155-(E155*0.135))</f>
        <v>360.87799999999999</v>
      </c>
      <c r="G155" s="10">
        <v>0</v>
      </c>
      <c r="H155" s="13">
        <v>0</v>
      </c>
      <c r="I155" s="13">
        <v>0</v>
      </c>
      <c r="J155" s="9">
        <v>0</v>
      </c>
      <c r="K155" s="10">
        <v>0</v>
      </c>
      <c r="L155" s="13">
        <v>0</v>
      </c>
      <c r="M155" s="9">
        <v>0</v>
      </c>
      <c r="N155" s="10">
        <v>0</v>
      </c>
      <c r="O155" s="13">
        <v>0</v>
      </c>
      <c r="P155" s="9">
        <v>0</v>
      </c>
      <c r="Q155" s="10">
        <v>0</v>
      </c>
      <c r="R155" s="13">
        <v>0</v>
      </c>
      <c r="S155" s="13">
        <v>0</v>
      </c>
      <c r="T155" s="13">
        <v>0</v>
      </c>
      <c r="U155" s="13">
        <v>0</v>
      </c>
      <c r="V155" s="9">
        <v>0</v>
      </c>
      <c r="W155" s="1">
        <v>0</v>
      </c>
      <c r="X155" s="6"/>
    </row>
    <row r="156" spans="1:24" x14ac:dyDescent="0.2">
      <c r="A156">
        <v>205</v>
      </c>
      <c r="B156" s="16" t="s">
        <v>105</v>
      </c>
      <c r="C156" s="15">
        <v>4685</v>
      </c>
      <c r="D156" s="10">
        <v>0</v>
      </c>
      <c r="E156" s="9">
        <v>579.48</v>
      </c>
      <c r="F156" s="13">
        <f t="shared" si="4"/>
        <v>542.39328</v>
      </c>
      <c r="G156" s="10">
        <v>0</v>
      </c>
      <c r="H156" s="13">
        <v>0</v>
      </c>
      <c r="I156" s="13">
        <v>0</v>
      </c>
      <c r="J156" s="9">
        <v>0</v>
      </c>
      <c r="K156" s="10">
        <v>0</v>
      </c>
      <c r="L156" s="13">
        <v>0</v>
      </c>
      <c r="M156" s="9">
        <v>0</v>
      </c>
      <c r="N156" s="10">
        <v>0</v>
      </c>
      <c r="O156" s="13">
        <v>0</v>
      </c>
      <c r="P156" s="9">
        <v>0</v>
      </c>
      <c r="Q156" s="10">
        <v>0</v>
      </c>
      <c r="R156" s="13">
        <v>0</v>
      </c>
      <c r="S156" s="13">
        <v>0</v>
      </c>
      <c r="T156" s="13">
        <v>0</v>
      </c>
      <c r="U156" s="13">
        <v>0</v>
      </c>
      <c r="V156" s="9">
        <v>0</v>
      </c>
      <c r="W156" s="1">
        <v>0</v>
      </c>
      <c r="X156" s="6"/>
    </row>
    <row r="157" spans="1:24" x14ac:dyDescent="0.2">
      <c r="A157">
        <v>294</v>
      </c>
      <c r="B157" s="16" t="s">
        <v>0</v>
      </c>
      <c r="C157" s="15">
        <v>4350</v>
      </c>
      <c r="D157" s="10">
        <v>1090.23</v>
      </c>
      <c r="E157" s="9">
        <v>0</v>
      </c>
      <c r="F157" s="13">
        <f t="shared" si="4"/>
        <v>1090.23</v>
      </c>
      <c r="G157" s="10">
        <v>856.43</v>
      </c>
      <c r="H157" s="13">
        <v>27.36</v>
      </c>
      <c r="I157" s="13">
        <v>0</v>
      </c>
      <c r="J157" s="9">
        <v>0</v>
      </c>
      <c r="K157" s="10">
        <v>10.45</v>
      </c>
      <c r="L157" s="13">
        <v>43.71</v>
      </c>
      <c r="M157" s="9">
        <v>0</v>
      </c>
      <c r="N157" s="10">
        <v>0</v>
      </c>
      <c r="O157" s="13">
        <v>0</v>
      </c>
      <c r="P157" s="9">
        <v>122.28</v>
      </c>
      <c r="Q157" s="10">
        <v>16</v>
      </c>
      <c r="R157" s="13">
        <v>0</v>
      </c>
      <c r="S157" s="13">
        <v>0</v>
      </c>
      <c r="T157" s="13">
        <v>0</v>
      </c>
      <c r="U157" s="13">
        <v>0</v>
      </c>
      <c r="V157" s="9">
        <v>14</v>
      </c>
      <c r="W157" s="1">
        <v>0</v>
      </c>
      <c r="X157" s="6"/>
    </row>
    <row r="158" spans="1:24" x14ac:dyDescent="0.2">
      <c r="A158">
        <v>603</v>
      </c>
      <c r="B158" s="16" t="s">
        <v>1</v>
      </c>
      <c r="C158" s="15">
        <v>1760</v>
      </c>
      <c r="D158" s="10">
        <v>0</v>
      </c>
      <c r="E158" s="9">
        <v>31.06</v>
      </c>
      <c r="F158" s="13">
        <f>+D158+(E158-(E158*0.135))</f>
        <v>26.866899999999998</v>
      </c>
      <c r="G158" s="10">
        <v>0</v>
      </c>
      <c r="H158" s="13">
        <v>0</v>
      </c>
      <c r="I158" s="13">
        <v>0</v>
      </c>
      <c r="J158" s="9">
        <v>0</v>
      </c>
      <c r="K158" s="10">
        <v>0</v>
      </c>
      <c r="L158" s="13">
        <v>0</v>
      </c>
      <c r="M158" s="9">
        <v>0</v>
      </c>
      <c r="N158" s="10">
        <v>0</v>
      </c>
      <c r="O158" s="13">
        <v>0</v>
      </c>
      <c r="P158" s="9">
        <v>0</v>
      </c>
      <c r="Q158" s="10">
        <v>0</v>
      </c>
      <c r="R158" s="13">
        <v>0</v>
      </c>
      <c r="S158" s="13">
        <v>0</v>
      </c>
      <c r="T158" s="13">
        <v>0</v>
      </c>
      <c r="U158" s="13">
        <v>0</v>
      </c>
      <c r="V158" s="9">
        <v>0</v>
      </c>
      <c r="W158" s="1">
        <v>0</v>
      </c>
      <c r="X158" s="6"/>
    </row>
    <row r="159" spans="1:24" x14ac:dyDescent="0.2">
      <c r="A159">
        <v>103</v>
      </c>
      <c r="B159" s="16" t="s">
        <v>2</v>
      </c>
      <c r="C159" s="15">
        <v>33246</v>
      </c>
      <c r="D159" s="10">
        <v>4096.7</v>
      </c>
      <c r="E159" s="9">
        <v>0</v>
      </c>
      <c r="F159" s="13">
        <f t="shared" si="4"/>
        <v>4096.7</v>
      </c>
      <c r="G159" s="10">
        <v>3010.5</v>
      </c>
      <c r="H159" s="13">
        <v>150.4</v>
      </c>
      <c r="I159" s="13">
        <v>0</v>
      </c>
      <c r="J159" s="9">
        <v>0</v>
      </c>
      <c r="K159" s="10">
        <v>73.099999999999994</v>
      </c>
      <c r="L159" s="13">
        <v>196.7</v>
      </c>
      <c r="M159" s="9">
        <v>0</v>
      </c>
      <c r="N159" s="10">
        <v>229.5</v>
      </c>
      <c r="O159" s="13">
        <v>0</v>
      </c>
      <c r="P159" s="9">
        <v>266.7</v>
      </c>
      <c r="Q159" s="10">
        <v>98.9</v>
      </c>
      <c r="R159" s="13">
        <v>70.900000000000006</v>
      </c>
      <c r="S159" s="13">
        <v>0</v>
      </c>
      <c r="T159" s="13">
        <v>0</v>
      </c>
      <c r="U159" s="13">
        <v>0</v>
      </c>
      <c r="V159" s="9">
        <v>0</v>
      </c>
      <c r="W159" s="1">
        <v>0</v>
      </c>
      <c r="X159" s="6"/>
    </row>
    <row r="160" spans="1:24" x14ac:dyDescent="0.2">
      <c r="A160">
        <v>55</v>
      </c>
      <c r="B160" s="16" t="s">
        <v>3</v>
      </c>
      <c r="C160" s="15">
        <v>22574</v>
      </c>
      <c r="D160" s="10">
        <v>3851.5</v>
      </c>
      <c r="E160" s="9">
        <v>0</v>
      </c>
      <c r="F160" s="13">
        <f t="shared" si="4"/>
        <v>3851.5</v>
      </c>
      <c r="G160" s="10">
        <v>0</v>
      </c>
      <c r="H160" s="13">
        <v>251.56</v>
      </c>
      <c r="I160" s="13">
        <v>2640</v>
      </c>
      <c r="J160" s="9">
        <v>0</v>
      </c>
      <c r="K160" s="10">
        <v>104.21</v>
      </c>
      <c r="L160" s="13">
        <v>284.38</v>
      </c>
      <c r="M160" s="9">
        <v>0</v>
      </c>
      <c r="N160" s="10">
        <v>0</v>
      </c>
      <c r="O160" s="13">
        <v>0</v>
      </c>
      <c r="P160" s="9">
        <v>338.32</v>
      </c>
      <c r="Q160" s="10">
        <v>84.82</v>
      </c>
      <c r="R160" s="13">
        <v>28.21</v>
      </c>
      <c r="S160" s="13">
        <v>0</v>
      </c>
      <c r="T160" s="13">
        <v>0</v>
      </c>
      <c r="U160" s="13">
        <v>0</v>
      </c>
      <c r="V160" s="9">
        <v>0</v>
      </c>
      <c r="W160" s="1">
        <v>120</v>
      </c>
      <c r="X160" s="17" t="s">
        <v>168</v>
      </c>
    </row>
    <row r="161" spans="1:24" x14ac:dyDescent="0.2">
      <c r="A161">
        <v>404</v>
      </c>
      <c r="B161" s="16" t="s">
        <v>4</v>
      </c>
      <c r="C161" s="15">
        <v>4500</v>
      </c>
      <c r="D161" s="10">
        <v>402.61</v>
      </c>
      <c r="E161" s="9">
        <v>0</v>
      </c>
      <c r="F161" s="13">
        <f>+D161+(E161-(E161*0.135))</f>
        <v>402.61</v>
      </c>
      <c r="G161" s="10">
        <v>0</v>
      </c>
      <c r="H161" s="13">
        <v>69.8</v>
      </c>
      <c r="I161" s="13">
        <v>0</v>
      </c>
      <c r="J161" s="9">
        <v>0</v>
      </c>
      <c r="K161" s="10">
        <v>0</v>
      </c>
      <c r="L161" s="13">
        <v>0</v>
      </c>
      <c r="M161" s="9">
        <v>0</v>
      </c>
      <c r="N161" s="10">
        <v>0</v>
      </c>
      <c r="O161" s="13">
        <v>0</v>
      </c>
      <c r="P161" s="9">
        <v>0</v>
      </c>
      <c r="Q161" s="10">
        <v>0</v>
      </c>
      <c r="R161" s="13">
        <v>0</v>
      </c>
      <c r="S161" s="13">
        <v>0</v>
      </c>
      <c r="T161" s="13">
        <v>0</v>
      </c>
      <c r="U161" s="13">
        <v>0</v>
      </c>
      <c r="V161" s="9">
        <v>0</v>
      </c>
      <c r="W161" s="1">
        <v>332.81</v>
      </c>
      <c r="X161" s="17" t="s">
        <v>169</v>
      </c>
    </row>
    <row r="162" spans="1:24" x14ac:dyDescent="0.2">
      <c r="A162">
        <v>182</v>
      </c>
      <c r="B162" s="16" t="s">
        <v>5</v>
      </c>
      <c r="C162" s="15">
        <v>1710</v>
      </c>
      <c r="D162" s="10">
        <v>534.11</v>
      </c>
      <c r="E162" s="9">
        <v>0</v>
      </c>
      <c r="F162" s="13">
        <f>+D162+(E162-(E162*0.135))</f>
        <v>534.11</v>
      </c>
      <c r="G162" s="10">
        <v>172</v>
      </c>
      <c r="H162" s="13">
        <v>184.11</v>
      </c>
      <c r="I162" s="13">
        <v>0</v>
      </c>
      <c r="J162" s="9">
        <v>0</v>
      </c>
      <c r="K162" s="10">
        <v>0</v>
      </c>
      <c r="L162" s="13">
        <v>0</v>
      </c>
      <c r="M162" s="9">
        <v>0</v>
      </c>
      <c r="N162" s="10">
        <v>0</v>
      </c>
      <c r="O162" s="13">
        <v>0</v>
      </c>
      <c r="P162" s="9">
        <v>0</v>
      </c>
      <c r="Q162" s="10">
        <v>0</v>
      </c>
      <c r="R162" s="13">
        <v>0</v>
      </c>
      <c r="S162" s="13">
        <v>0</v>
      </c>
      <c r="T162" s="13">
        <v>0</v>
      </c>
      <c r="U162" s="13">
        <v>0</v>
      </c>
      <c r="V162" s="9">
        <v>0</v>
      </c>
      <c r="W162" s="1">
        <v>178</v>
      </c>
      <c r="X162" s="17" t="s">
        <v>169</v>
      </c>
    </row>
    <row r="163" spans="1:24" x14ac:dyDescent="0.2">
      <c r="A163">
        <v>335</v>
      </c>
      <c r="B163" s="16" t="s">
        <v>6</v>
      </c>
      <c r="C163" s="15">
        <v>107512</v>
      </c>
      <c r="D163" s="10">
        <v>17994.14</v>
      </c>
      <c r="E163" s="9">
        <v>0</v>
      </c>
      <c r="F163" s="13">
        <f t="shared" si="4"/>
        <v>17994.14</v>
      </c>
      <c r="G163" s="10">
        <v>9998.2000000000007</v>
      </c>
      <c r="H163" s="13">
        <v>3184.8</v>
      </c>
      <c r="I163" s="13">
        <v>0</v>
      </c>
      <c r="J163" s="9">
        <v>0</v>
      </c>
      <c r="K163" s="10">
        <v>429.2</v>
      </c>
      <c r="L163" s="13">
        <v>1454.2</v>
      </c>
      <c r="M163" s="9">
        <v>0</v>
      </c>
      <c r="N163" s="10">
        <v>1325.4</v>
      </c>
      <c r="O163" s="13">
        <v>1005</v>
      </c>
      <c r="P163" s="9">
        <v>0</v>
      </c>
      <c r="Q163" s="10">
        <v>372.9</v>
      </c>
      <c r="R163" s="13">
        <v>118.9</v>
      </c>
      <c r="S163" s="13">
        <v>0</v>
      </c>
      <c r="T163" s="13">
        <v>0</v>
      </c>
      <c r="U163" s="13">
        <v>0.67</v>
      </c>
      <c r="V163" s="9">
        <v>0.87</v>
      </c>
      <c r="W163" s="1">
        <v>104</v>
      </c>
      <c r="X163" s="17" t="s">
        <v>168</v>
      </c>
    </row>
    <row r="164" spans="1:24" x14ac:dyDescent="0.2">
      <c r="A164">
        <v>906</v>
      </c>
      <c r="B164" s="16" t="s">
        <v>7</v>
      </c>
      <c r="C164" s="15">
        <v>1921</v>
      </c>
      <c r="D164" s="10">
        <v>0</v>
      </c>
      <c r="E164" s="9">
        <v>300.60000000000002</v>
      </c>
      <c r="F164" s="13">
        <f t="shared" si="4"/>
        <v>281.36160000000001</v>
      </c>
      <c r="G164" s="10">
        <v>0</v>
      </c>
      <c r="H164" s="13">
        <v>0</v>
      </c>
      <c r="I164" s="13">
        <v>0</v>
      </c>
      <c r="J164" s="9">
        <v>0</v>
      </c>
      <c r="K164" s="10">
        <v>0</v>
      </c>
      <c r="L164" s="13">
        <v>0</v>
      </c>
      <c r="M164" s="9">
        <v>0</v>
      </c>
      <c r="N164" s="10">
        <v>0</v>
      </c>
      <c r="O164" s="13">
        <v>0</v>
      </c>
      <c r="P164" s="9">
        <v>0</v>
      </c>
      <c r="Q164" s="10">
        <v>0</v>
      </c>
      <c r="R164" s="13">
        <v>0</v>
      </c>
      <c r="S164" s="13">
        <v>0</v>
      </c>
      <c r="T164" s="13">
        <v>0</v>
      </c>
      <c r="U164" s="13">
        <v>0</v>
      </c>
      <c r="V164" s="9">
        <v>0</v>
      </c>
      <c r="W164" s="1">
        <v>0</v>
      </c>
      <c r="X164" s="6"/>
    </row>
    <row r="165" spans="1:24" x14ac:dyDescent="0.2">
      <c r="A165">
        <v>907</v>
      </c>
      <c r="B165" s="16" t="s">
        <v>8</v>
      </c>
      <c r="C165" s="15">
        <v>1214</v>
      </c>
      <c r="D165" s="10">
        <v>7.52</v>
      </c>
      <c r="E165" s="9">
        <v>0</v>
      </c>
      <c r="F165" s="13">
        <f>+D165+(E165-(E165*0.135))</f>
        <v>7.52</v>
      </c>
      <c r="G165" s="10">
        <v>3.58</v>
      </c>
      <c r="H165" s="13">
        <v>1.1100000000000001</v>
      </c>
      <c r="I165" s="13">
        <v>0</v>
      </c>
      <c r="J165" s="9">
        <v>0</v>
      </c>
      <c r="K165" s="10">
        <v>0.56000000000000005</v>
      </c>
      <c r="L165" s="13">
        <v>0.71</v>
      </c>
      <c r="M165" s="9">
        <v>0</v>
      </c>
      <c r="N165" s="10">
        <v>0</v>
      </c>
      <c r="O165" s="13">
        <v>0</v>
      </c>
      <c r="P165" s="9">
        <v>0.98</v>
      </c>
      <c r="Q165" s="10">
        <v>0.36</v>
      </c>
      <c r="R165" s="13">
        <v>0.22</v>
      </c>
      <c r="S165" s="13">
        <v>0</v>
      </c>
      <c r="T165" s="13">
        <v>0</v>
      </c>
      <c r="U165" s="13">
        <v>0</v>
      </c>
      <c r="V165" s="9">
        <v>0</v>
      </c>
      <c r="W165" s="1">
        <v>0</v>
      </c>
      <c r="X165" s="6"/>
    </row>
    <row r="166" spans="1:24" x14ac:dyDescent="0.2">
      <c r="A166">
        <v>909</v>
      </c>
      <c r="B166" s="16" t="s">
        <v>9</v>
      </c>
      <c r="C166" s="15">
        <v>4123</v>
      </c>
      <c r="D166" s="10">
        <v>650.24</v>
      </c>
      <c r="E166" s="9">
        <v>0</v>
      </c>
      <c r="F166" s="13">
        <f t="shared" si="4"/>
        <v>650.24</v>
      </c>
      <c r="G166" s="10">
        <v>339</v>
      </c>
      <c r="H166" s="13">
        <v>129.51</v>
      </c>
      <c r="I166" s="13">
        <v>0</v>
      </c>
      <c r="J166" s="9">
        <v>0</v>
      </c>
      <c r="K166" s="10">
        <v>9.06</v>
      </c>
      <c r="L166" s="13">
        <v>36.29</v>
      </c>
      <c r="M166" s="9">
        <v>0</v>
      </c>
      <c r="N166" s="10">
        <v>51.32</v>
      </c>
      <c r="O166" s="13">
        <v>57.06</v>
      </c>
      <c r="P166" s="9">
        <v>0</v>
      </c>
      <c r="Q166" s="10">
        <v>19</v>
      </c>
      <c r="R166" s="13">
        <v>9</v>
      </c>
      <c r="S166" s="13">
        <v>0</v>
      </c>
      <c r="T166" s="13">
        <v>0</v>
      </c>
      <c r="U166" s="13">
        <v>0</v>
      </c>
      <c r="V166" s="9">
        <v>0</v>
      </c>
      <c r="W166" s="1">
        <v>0</v>
      </c>
      <c r="X166" s="6"/>
    </row>
    <row r="167" spans="1:24" x14ac:dyDescent="0.2">
      <c r="A167">
        <v>510</v>
      </c>
      <c r="B167" s="16" t="s">
        <v>10</v>
      </c>
      <c r="C167" s="15">
        <v>4500</v>
      </c>
      <c r="D167" s="10">
        <v>378</v>
      </c>
      <c r="E167" s="9">
        <v>0</v>
      </c>
      <c r="F167" s="13">
        <f>+D167+(E167-(E167*0.135))</f>
        <v>378</v>
      </c>
      <c r="G167" s="10">
        <v>151.30000000000001</v>
      </c>
      <c r="H167" s="13">
        <v>31</v>
      </c>
      <c r="I167" s="13">
        <v>0</v>
      </c>
      <c r="J167" s="9">
        <v>0</v>
      </c>
      <c r="K167" s="10">
        <v>9.1999999999999993</v>
      </c>
      <c r="L167" s="13">
        <v>83.2</v>
      </c>
      <c r="M167" s="9">
        <v>0</v>
      </c>
      <c r="N167" s="10">
        <v>55.6</v>
      </c>
      <c r="O167" s="13">
        <v>27.6</v>
      </c>
      <c r="P167" s="9">
        <v>0</v>
      </c>
      <c r="Q167" s="10">
        <v>0</v>
      </c>
      <c r="R167" s="13">
        <v>0</v>
      </c>
      <c r="S167" s="13">
        <v>0</v>
      </c>
      <c r="T167" s="13">
        <v>0</v>
      </c>
      <c r="U167" s="13">
        <v>0</v>
      </c>
      <c r="V167" s="9">
        <v>20.100000000000001</v>
      </c>
      <c r="W167" s="1">
        <v>0</v>
      </c>
      <c r="X167" s="6"/>
    </row>
    <row r="168" spans="1:24" x14ac:dyDescent="0.2">
      <c r="A168">
        <v>296</v>
      </c>
      <c r="B168" s="16" t="s">
        <v>11</v>
      </c>
      <c r="C168" s="15">
        <v>9193</v>
      </c>
      <c r="D168" s="10">
        <v>0</v>
      </c>
      <c r="E168" s="9">
        <v>693</v>
      </c>
      <c r="F168" s="13">
        <f t="shared" si="4"/>
        <v>648.64800000000002</v>
      </c>
      <c r="G168" s="10">
        <v>0</v>
      </c>
      <c r="H168" s="13">
        <v>0</v>
      </c>
      <c r="I168" s="13">
        <v>0</v>
      </c>
      <c r="J168" s="9">
        <v>0</v>
      </c>
      <c r="K168" s="10">
        <v>0</v>
      </c>
      <c r="L168" s="13">
        <v>0</v>
      </c>
      <c r="M168" s="9">
        <v>0</v>
      </c>
      <c r="N168" s="10">
        <v>0</v>
      </c>
      <c r="O168" s="13">
        <v>0</v>
      </c>
      <c r="P168" s="9">
        <v>0</v>
      </c>
      <c r="Q168" s="10">
        <v>0</v>
      </c>
      <c r="R168" s="13">
        <v>0</v>
      </c>
      <c r="S168" s="13">
        <v>0</v>
      </c>
      <c r="T168" s="13">
        <v>0</v>
      </c>
      <c r="U168" s="13">
        <v>0</v>
      </c>
      <c r="V168" s="9">
        <v>0</v>
      </c>
      <c r="W168" s="1">
        <v>0</v>
      </c>
      <c r="X168" s="6"/>
    </row>
    <row r="169" spans="1:24" x14ac:dyDescent="0.2">
      <c r="A169">
        <v>502</v>
      </c>
      <c r="B169" s="16" t="s">
        <v>12</v>
      </c>
      <c r="C169" s="15">
        <v>6000</v>
      </c>
      <c r="D169" s="10">
        <v>0</v>
      </c>
      <c r="E169" s="9">
        <v>758.44</v>
      </c>
      <c r="F169" s="13">
        <f>+D169+(E169-(E169*0.135))</f>
        <v>656.05060000000003</v>
      </c>
      <c r="G169" s="10">
        <v>0</v>
      </c>
      <c r="H169" s="13">
        <v>0</v>
      </c>
      <c r="I169" s="13">
        <v>0</v>
      </c>
      <c r="J169" s="9">
        <v>0</v>
      </c>
      <c r="K169" s="10">
        <v>0</v>
      </c>
      <c r="L169" s="13">
        <v>0</v>
      </c>
      <c r="M169" s="9">
        <v>0</v>
      </c>
      <c r="N169" s="10">
        <v>0</v>
      </c>
      <c r="O169" s="13">
        <v>0</v>
      </c>
      <c r="P169" s="9">
        <v>0</v>
      </c>
      <c r="Q169" s="10">
        <v>0</v>
      </c>
      <c r="R169" s="13">
        <v>0</v>
      </c>
      <c r="S169" s="13">
        <v>0</v>
      </c>
      <c r="T169" s="13">
        <v>0</v>
      </c>
      <c r="U169" s="13">
        <v>0</v>
      </c>
      <c r="V169" s="9">
        <v>0</v>
      </c>
      <c r="W169" s="1">
        <v>0</v>
      </c>
      <c r="X169" s="6"/>
    </row>
    <row r="170" spans="1:24" x14ac:dyDescent="0.2">
      <c r="A170">
        <v>301</v>
      </c>
      <c r="B170" s="16" t="s">
        <v>13</v>
      </c>
      <c r="C170" s="15">
        <v>3534</v>
      </c>
      <c r="D170" s="10">
        <v>0</v>
      </c>
      <c r="E170" s="9">
        <v>518</v>
      </c>
      <c r="F170" s="13">
        <f t="shared" si="4"/>
        <v>484.84800000000001</v>
      </c>
      <c r="G170" s="10">
        <v>0</v>
      </c>
      <c r="H170" s="13">
        <v>0</v>
      </c>
      <c r="I170" s="13">
        <v>0</v>
      </c>
      <c r="J170" s="9">
        <v>0</v>
      </c>
      <c r="K170" s="10">
        <v>0</v>
      </c>
      <c r="L170" s="13">
        <v>0</v>
      </c>
      <c r="M170" s="9">
        <v>0</v>
      </c>
      <c r="N170" s="10">
        <v>0</v>
      </c>
      <c r="O170" s="13">
        <v>0</v>
      </c>
      <c r="P170" s="9">
        <v>0</v>
      </c>
      <c r="Q170" s="10">
        <v>0</v>
      </c>
      <c r="R170" s="13">
        <v>0</v>
      </c>
      <c r="S170" s="13">
        <v>0</v>
      </c>
      <c r="T170" s="13">
        <v>0</v>
      </c>
      <c r="U170" s="13">
        <v>0</v>
      </c>
      <c r="V170" s="9">
        <v>0</v>
      </c>
      <c r="W170" s="1">
        <v>0</v>
      </c>
      <c r="X170" s="6"/>
    </row>
    <row r="171" spans="1:24" x14ac:dyDescent="0.2">
      <c r="A171">
        <v>612</v>
      </c>
      <c r="B171" s="16" t="s">
        <v>14</v>
      </c>
      <c r="C171" s="15">
        <v>2737</v>
      </c>
      <c r="D171" s="10">
        <v>0</v>
      </c>
      <c r="E171" s="9">
        <v>427.36</v>
      </c>
      <c r="F171" s="13">
        <f>+D171+(E171-(E171*0.135))</f>
        <v>369.66640000000001</v>
      </c>
      <c r="G171" s="10">
        <v>0</v>
      </c>
      <c r="H171" s="13">
        <v>0</v>
      </c>
      <c r="I171" s="13">
        <v>0</v>
      </c>
      <c r="J171" s="9">
        <v>0</v>
      </c>
      <c r="K171" s="10">
        <v>0</v>
      </c>
      <c r="L171" s="13">
        <v>0</v>
      </c>
      <c r="M171" s="9">
        <v>0</v>
      </c>
      <c r="N171" s="10">
        <v>0</v>
      </c>
      <c r="O171" s="13">
        <v>0</v>
      </c>
      <c r="P171" s="9">
        <v>0</v>
      </c>
      <c r="Q171" s="10">
        <v>0</v>
      </c>
      <c r="R171" s="13">
        <v>0</v>
      </c>
      <c r="S171" s="13">
        <v>0</v>
      </c>
      <c r="T171" s="13">
        <v>0</v>
      </c>
      <c r="U171" s="13">
        <v>0</v>
      </c>
      <c r="V171" s="9">
        <v>0</v>
      </c>
      <c r="W171" s="1">
        <v>0</v>
      </c>
      <c r="X171" s="6"/>
    </row>
    <row r="172" spans="1:24" x14ac:dyDescent="0.2">
      <c r="A172">
        <v>346</v>
      </c>
      <c r="B172" s="16" t="s">
        <v>15</v>
      </c>
      <c r="C172" s="15">
        <v>1581</v>
      </c>
      <c r="D172" s="10">
        <v>207</v>
      </c>
      <c r="E172" s="9">
        <v>0</v>
      </c>
      <c r="F172" s="13">
        <f t="shared" si="4"/>
        <v>207</v>
      </c>
      <c r="G172" s="10">
        <v>81.19</v>
      </c>
      <c r="H172" s="13">
        <v>43.72</v>
      </c>
      <c r="I172" s="13">
        <v>0</v>
      </c>
      <c r="J172" s="9">
        <v>0</v>
      </c>
      <c r="K172" s="10">
        <v>7.39</v>
      </c>
      <c r="L172" s="13">
        <v>19.7</v>
      </c>
      <c r="M172" s="9">
        <v>0</v>
      </c>
      <c r="N172" s="10">
        <v>28.73</v>
      </c>
      <c r="O172" s="13">
        <v>0</v>
      </c>
      <c r="P172" s="9">
        <v>0</v>
      </c>
      <c r="Q172" s="10">
        <v>14.78</v>
      </c>
      <c r="R172" s="13">
        <v>11.49</v>
      </c>
      <c r="S172" s="13">
        <v>0</v>
      </c>
      <c r="T172" s="13">
        <v>0</v>
      </c>
      <c r="U172" s="13">
        <v>0</v>
      </c>
      <c r="V172" s="9">
        <v>0</v>
      </c>
      <c r="W172" s="1">
        <v>0</v>
      </c>
      <c r="X172" s="6"/>
    </row>
    <row r="173" spans="1:24" x14ac:dyDescent="0.2">
      <c r="A173">
        <v>275</v>
      </c>
      <c r="B173" s="16" t="s">
        <v>16</v>
      </c>
      <c r="C173" s="15">
        <v>5652</v>
      </c>
      <c r="D173" s="10">
        <v>649.78</v>
      </c>
      <c r="E173" s="9">
        <v>0</v>
      </c>
      <c r="F173" s="13">
        <f t="shared" si="4"/>
        <v>649.78</v>
      </c>
      <c r="G173" s="10">
        <v>444.35</v>
      </c>
      <c r="H173" s="13">
        <v>24.76</v>
      </c>
      <c r="I173" s="13">
        <v>0</v>
      </c>
      <c r="J173" s="9">
        <v>0</v>
      </c>
      <c r="K173" s="10">
        <v>8.7200000000000006</v>
      </c>
      <c r="L173" s="13">
        <v>37.47</v>
      </c>
      <c r="M173" s="9">
        <v>0</v>
      </c>
      <c r="N173" s="10">
        <v>55.86</v>
      </c>
      <c r="O173" s="13">
        <v>0</v>
      </c>
      <c r="P173" s="9">
        <v>58.41</v>
      </c>
      <c r="Q173" s="10">
        <v>10.220000000000001</v>
      </c>
      <c r="R173" s="13">
        <v>9.99</v>
      </c>
      <c r="S173" s="13">
        <v>0</v>
      </c>
      <c r="T173" s="13">
        <v>0</v>
      </c>
      <c r="U173" s="13">
        <v>0</v>
      </c>
      <c r="V173" s="9">
        <v>0</v>
      </c>
      <c r="W173" s="1">
        <v>0</v>
      </c>
      <c r="X173" s="6"/>
    </row>
    <row r="174" spans="1:24" x14ac:dyDescent="0.2">
      <c r="A174">
        <v>233</v>
      </c>
      <c r="B174" s="16" t="s">
        <v>17</v>
      </c>
      <c r="C174" s="15">
        <v>14351</v>
      </c>
      <c r="D174" s="10">
        <v>1807.08</v>
      </c>
      <c r="E174" s="9">
        <v>0</v>
      </c>
      <c r="F174" s="13">
        <f t="shared" si="4"/>
        <v>1807.08</v>
      </c>
      <c r="G174" s="10">
        <v>796.37</v>
      </c>
      <c r="H174" s="13">
        <v>428.81</v>
      </c>
      <c r="I174" s="13">
        <v>0</v>
      </c>
      <c r="J174" s="9">
        <v>0</v>
      </c>
      <c r="K174" s="10">
        <v>52.37</v>
      </c>
      <c r="L174" s="13">
        <v>139.66</v>
      </c>
      <c r="M174" s="9">
        <v>0</v>
      </c>
      <c r="N174" s="10">
        <v>226.94</v>
      </c>
      <c r="O174" s="13">
        <v>0</v>
      </c>
      <c r="P174" s="9">
        <v>0</v>
      </c>
      <c r="Q174" s="10">
        <v>93.1</v>
      </c>
      <c r="R174" s="13">
        <v>69.83</v>
      </c>
      <c r="S174" s="13">
        <v>0</v>
      </c>
      <c r="T174" s="13">
        <v>0</v>
      </c>
      <c r="U174" s="13">
        <v>0</v>
      </c>
      <c r="V174" s="9">
        <v>0</v>
      </c>
      <c r="W174" s="1">
        <v>0</v>
      </c>
      <c r="X174" s="6"/>
    </row>
    <row r="175" spans="1:24" x14ac:dyDescent="0.2">
      <c r="A175">
        <v>920</v>
      </c>
      <c r="B175" s="16" t="s">
        <v>216</v>
      </c>
      <c r="C175" s="15">
        <v>1917</v>
      </c>
      <c r="D175" s="10">
        <v>0</v>
      </c>
      <c r="E175" s="9">
        <v>0</v>
      </c>
      <c r="F175" s="13">
        <f>+D175+(E175-(E175*0.135))</f>
        <v>0</v>
      </c>
      <c r="G175" s="10">
        <v>0</v>
      </c>
      <c r="H175" s="13">
        <v>0</v>
      </c>
      <c r="I175" s="13">
        <v>0</v>
      </c>
      <c r="J175" s="9">
        <v>0</v>
      </c>
      <c r="K175" s="10">
        <v>0</v>
      </c>
      <c r="L175" s="13">
        <v>0</v>
      </c>
      <c r="M175" s="9">
        <v>0</v>
      </c>
      <c r="N175" s="10">
        <v>0</v>
      </c>
      <c r="O175" s="13">
        <v>0</v>
      </c>
      <c r="P175" s="9">
        <v>0</v>
      </c>
      <c r="Q175" s="10">
        <v>0</v>
      </c>
      <c r="R175" s="13">
        <v>0</v>
      </c>
      <c r="S175" s="13">
        <v>0</v>
      </c>
      <c r="T175" s="13">
        <v>0</v>
      </c>
      <c r="U175" s="13">
        <v>0</v>
      </c>
      <c r="V175" s="9">
        <v>0</v>
      </c>
      <c r="W175" s="1">
        <v>0</v>
      </c>
      <c r="X175" s="6"/>
    </row>
    <row r="176" spans="1:24" x14ac:dyDescent="0.2">
      <c r="A176">
        <v>331</v>
      </c>
      <c r="B176" s="16" t="s">
        <v>18</v>
      </c>
      <c r="C176" s="15">
        <v>2957</v>
      </c>
      <c r="D176" s="10">
        <v>570.97</v>
      </c>
      <c r="E176" s="9">
        <v>0</v>
      </c>
      <c r="F176" s="13">
        <f t="shared" si="4"/>
        <v>570.97</v>
      </c>
      <c r="G176" s="10">
        <v>239.42</v>
      </c>
      <c r="H176" s="13">
        <v>53.54</v>
      </c>
      <c r="I176" s="13">
        <v>0</v>
      </c>
      <c r="J176" s="9">
        <v>0</v>
      </c>
      <c r="K176" s="10">
        <v>0</v>
      </c>
      <c r="L176" s="13">
        <v>0</v>
      </c>
      <c r="M176" s="9">
        <v>61.35</v>
      </c>
      <c r="N176" s="10">
        <v>0</v>
      </c>
      <c r="O176" s="13">
        <v>0</v>
      </c>
      <c r="P176" s="9">
        <v>146.94999999999999</v>
      </c>
      <c r="Q176" s="10">
        <v>0</v>
      </c>
      <c r="R176" s="13">
        <v>0</v>
      </c>
      <c r="S176" s="13">
        <v>0</v>
      </c>
      <c r="T176" s="13">
        <v>0</v>
      </c>
      <c r="U176" s="13">
        <v>0</v>
      </c>
      <c r="V176" s="9">
        <v>69.709999999999994</v>
      </c>
      <c r="W176" s="1">
        <v>0</v>
      </c>
      <c r="X176" s="6"/>
    </row>
    <row r="177" spans="1:24" x14ac:dyDescent="0.2">
      <c r="A177">
        <v>8</v>
      </c>
      <c r="B177" s="16" t="s">
        <v>19</v>
      </c>
      <c r="C177" s="15">
        <v>12881</v>
      </c>
      <c r="D177" s="10">
        <v>2347.48</v>
      </c>
      <c r="E177" s="9">
        <v>0</v>
      </c>
      <c r="F177" s="13">
        <f t="shared" si="4"/>
        <v>2347.48</v>
      </c>
      <c r="G177" s="10">
        <v>1030.8</v>
      </c>
      <c r="H177" s="13">
        <v>557.22</v>
      </c>
      <c r="I177" s="13">
        <v>0</v>
      </c>
      <c r="J177" s="9">
        <v>0</v>
      </c>
      <c r="K177" s="10">
        <v>36.090000000000003</v>
      </c>
      <c r="L177" s="13">
        <v>92.44</v>
      </c>
      <c r="M177" s="9">
        <v>0</v>
      </c>
      <c r="N177" s="10">
        <v>286.55</v>
      </c>
      <c r="O177" s="13">
        <v>184.41</v>
      </c>
      <c r="P177" s="9">
        <v>0</v>
      </c>
      <c r="Q177" s="10">
        <v>49.63</v>
      </c>
      <c r="R177" s="13">
        <v>0</v>
      </c>
      <c r="S177" s="13">
        <v>0</v>
      </c>
      <c r="T177" s="13">
        <v>0</v>
      </c>
      <c r="U177" s="13">
        <v>0</v>
      </c>
      <c r="V177" s="9">
        <v>110.34</v>
      </c>
      <c r="W177" s="1">
        <v>0</v>
      </c>
      <c r="X177" s="6"/>
    </row>
    <row r="178" spans="1:24" x14ac:dyDescent="0.2">
      <c r="A178">
        <v>924</v>
      </c>
      <c r="B178" s="16" t="s">
        <v>20</v>
      </c>
      <c r="C178" s="15">
        <v>3855</v>
      </c>
      <c r="D178" s="10">
        <v>195</v>
      </c>
      <c r="E178" s="9">
        <v>0</v>
      </c>
      <c r="F178" s="13">
        <f>+D178+(E178-(E178*0.135))</f>
        <v>195</v>
      </c>
      <c r="G178" s="10">
        <v>96</v>
      </c>
      <c r="H178" s="13">
        <v>46</v>
      </c>
      <c r="I178" s="13">
        <v>0</v>
      </c>
      <c r="J178" s="9">
        <v>0</v>
      </c>
      <c r="K178" s="10">
        <v>0</v>
      </c>
      <c r="L178" s="13">
        <v>0</v>
      </c>
      <c r="M178" s="9">
        <v>0</v>
      </c>
      <c r="N178" s="10">
        <v>0</v>
      </c>
      <c r="O178" s="13">
        <v>0</v>
      </c>
      <c r="P178" s="9">
        <v>31</v>
      </c>
      <c r="Q178" s="10">
        <v>0</v>
      </c>
      <c r="R178" s="13">
        <v>0</v>
      </c>
      <c r="S178" s="13">
        <v>0</v>
      </c>
      <c r="T178" s="13">
        <v>0</v>
      </c>
      <c r="U178" s="13">
        <v>0</v>
      </c>
      <c r="V178" s="9">
        <v>0</v>
      </c>
      <c r="W178" s="1">
        <v>22</v>
      </c>
      <c r="X178" s="17" t="s">
        <v>168</v>
      </c>
    </row>
    <row r="179" spans="1:24" x14ac:dyDescent="0.2">
      <c r="A179">
        <v>512</v>
      </c>
      <c r="B179" s="16" t="s">
        <v>21</v>
      </c>
      <c r="C179" s="15">
        <v>3564</v>
      </c>
      <c r="D179" s="10">
        <v>458</v>
      </c>
      <c r="E179" s="9">
        <v>0</v>
      </c>
      <c r="F179" s="13">
        <f>+D179+(E179-(E179*0.135))</f>
        <v>458</v>
      </c>
      <c r="G179" s="10">
        <v>178</v>
      </c>
      <c r="H179" s="13">
        <v>73</v>
      </c>
      <c r="I179" s="13">
        <v>0</v>
      </c>
      <c r="J179" s="9">
        <v>0</v>
      </c>
      <c r="K179" s="10">
        <v>10</v>
      </c>
      <c r="L179" s="13">
        <v>30</v>
      </c>
      <c r="M179" s="9">
        <v>0</v>
      </c>
      <c r="N179" s="10">
        <v>0</v>
      </c>
      <c r="O179" s="13">
        <v>0</v>
      </c>
      <c r="P179" s="9">
        <v>120</v>
      </c>
      <c r="Q179" s="10">
        <v>0</v>
      </c>
      <c r="R179" s="13">
        <v>0</v>
      </c>
      <c r="S179" s="13">
        <v>0</v>
      </c>
      <c r="T179" s="13">
        <v>0</v>
      </c>
      <c r="U179" s="13">
        <v>0</v>
      </c>
      <c r="V179" s="9">
        <v>47</v>
      </c>
      <c r="W179" s="1">
        <v>0</v>
      </c>
      <c r="X179" s="6"/>
    </row>
    <row r="180" spans="1:24" x14ac:dyDescent="0.2">
      <c r="A180">
        <v>166</v>
      </c>
      <c r="B180" s="16" t="s">
        <v>22</v>
      </c>
      <c r="C180" s="15">
        <v>4457</v>
      </c>
      <c r="D180" s="10">
        <v>910.1</v>
      </c>
      <c r="E180" s="9">
        <v>0</v>
      </c>
      <c r="F180" s="13">
        <f t="shared" si="4"/>
        <v>910.1</v>
      </c>
      <c r="G180" s="10">
        <v>466.4</v>
      </c>
      <c r="H180" s="13">
        <v>218.5</v>
      </c>
      <c r="I180" s="13">
        <v>0</v>
      </c>
      <c r="J180" s="9">
        <v>0</v>
      </c>
      <c r="K180" s="10">
        <v>10.9</v>
      </c>
      <c r="L180" s="13">
        <v>35.5</v>
      </c>
      <c r="M180" s="9">
        <v>0</v>
      </c>
      <c r="N180" s="10">
        <v>0</v>
      </c>
      <c r="O180" s="13">
        <v>0</v>
      </c>
      <c r="P180" s="9">
        <v>140.80000000000001</v>
      </c>
      <c r="Q180" s="10">
        <v>20.399999999999999</v>
      </c>
      <c r="R180" s="13">
        <v>14</v>
      </c>
      <c r="S180" s="13">
        <v>0</v>
      </c>
      <c r="T180" s="13">
        <v>3.6</v>
      </c>
      <c r="U180" s="13">
        <v>0</v>
      </c>
      <c r="V180" s="9">
        <v>0</v>
      </c>
      <c r="W180" s="1">
        <v>0</v>
      </c>
      <c r="X180" s="6"/>
    </row>
    <row r="181" spans="1:24" x14ac:dyDescent="0.2">
      <c r="A181">
        <v>245</v>
      </c>
      <c r="B181" s="16" t="s">
        <v>23</v>
      </c>
      <c r="C181" s="15">
        <v>3191</v>
      </c>
      <c r="D181" s="10">
        <v>211.31</v>
      </c>
      <c r="E181" s="9">
        <v>0</v>
      </c>
      <c r="F181" s="13">
        <f>+D181+(E181-(E181*0.135))</f>
        <v>211.31</v>
      </c>
      <c r="G181" s="10">
        <v>122.6</v>
      </c>
      <c r="H181" s="13">
        <v>0</v>
      </c>
      <c r="I181" s="13">
        <v>0</v>
      </c>
      <c r="J181" s="9">
        <v>0</v>
      </c>
      <c r="K181" s="10">
        <v>3.88</v>
      </c>
      <c r="L181" s="13">
        <v>13.63</v>
      </c>
      <c r="M181" s="9">
        <v>0</v>
      </c>
      <c r="N181" s="10">
        <v>14.26</v>
      </c>
      <c r="O181" s="13">
        <v>10.07</v>
      </c>
      <c r="P181" s="9">
        <v>32.4</v>
      </c>
      <c r="Q181" s="10">
        <v>5.45</v>
      </c>
      <c r="R181" s="13">
        <v>3.56</v>
      </c>
      <c r="S181" s="13">
        <v>2.1</v>
      </c>
      <c r="T181" s="13">
        <v>0</v>
      </c>
      <c r="U181" s="13">
        <v>0</v>
      </c>
      <c r="V181" s="9">
        <v>3.36</v>
      </c>
      <c r="W181" s="1">
        <v>0</v>
      </c>
      <c r="X181" s="6"/>
    </row>
    <row r="182" spans="1:24" x14ac:dyDescent="0.2">
      <c r="A182">
        <v>162</v>
      </c>
      <c r="B182" s="16" t="s">
        <v>24</v>
      </c>
      <c r="C182" s="15">
        <v>5087</v>
      </c>
      <c r="D182" s="10">
        <v>719.19</v>
      </c>
      <c r="E182" s="9">
        <v>0</v>
      </c>
      <c r="F182" s="13">
        <f t="shared" si="4"/>
        <v>719.19</v>
      </c>
      <c r="G182" s="10">
        <v>0</v>
      </c>
      <c r="H182" s="13">
        <v>107.43</v>
      </c>
      <c r="I182" s="13">
        <v>296.58</v>
      </c>
      <c r="J182" s="9">
        <v>0</v>
      </c>
      <c r="K182" s="10">
        <v>7.7</v>
      </c>
      <c r="L182" s="13">
        <v>15.36</v>
      </c>
      <c r="M182" s="9">
        <v>0</v>
      </c>
      <c r="N182" s="10">
        <v>0</v>
      </c>
      <c r="O182" s="13">
        <v>0</v>
      </c>
      <c r="P182" s="9">
        <v>51.21</v>
      </c>
      <c r="Q182" s="10">
        <v>9.6999999999999993</v>
      </c>
      <c r="R182" s="13">
        <v>0</v>
      </c>
      <c r="S182" s="13">
        <v>0</v>
      </c>
      <c r="T182" s="13">
        <v>0</v>
      </c>
      <c r="U182" s="13">
        <v>0</v>
      </c>
      <c r="V182" s="9">
        <v>9.99</v>
      </c>
      <c r="W182" s="1">
        <v>221.22</v>
      </c>
      <c r="X182" s="17" t="s">
        <v>169</v>
      </c>
    </row>
    <row r="183" spans="1:24" x14ac:dyDescent="0.2">
      <c r="A183">
        <v>376</v>
      </c>
      <c r="B183" s="16" t="s">
        <v>217</v>
      </c>
      <c r="C183" s="15">
        <v>3800</v>
      </c>
      <c r="D183" s="10">
        <v>0</v>
      </c>
      <c r="E183" s="9">
        <v>617.08000000000004</v>
      </c>
      <c r="F183" s="13">
        <f>+D183+(E183-(E183*0.135))</f>
        <v>533.77420000000006</v>
      </c>
      <c r="G183" s="10">
        <v>0</v>
      </c>
      <c r="H183" s="13">
        <v>0</v>
      </c>
      <c r="I183" s="13">
        <v>0</v>
      </c>
      <c r="J183" s="9">
        <v>0</v>
      </c>
      <c r="K183" s="10">
        <v>0</v>
      </c>
      <c r="L183" s="13">
        <v>0</v>
      </c>
      <c r="M183" s="9">
        <v>0</v>
      </c>
      <c r="N183" s="10">
        <v>0</v>
      </c>
      <c r="O183" s="13">
        <v>0</v>
      </c>
      <c r="P183" s="9">
        <v>0</v>
      </c>
      <c r="Q183" s="10">
        <v>0</v>
      </c>
      <c r="R183" s="13">
        <v>0</v>
      </c>
      <c r="S183" s="13">
        <v>0</v>
      </c>
      <c r="T183" s="13">
        <v>0</v>
      </c>
      <c r="U183" s="13">
        <v>0</v>
      </c>
      <c r="V183" s="9">
        <v>0</v>
      </c>
      <c r="W183" s="1">
        <v>0</v>
      </c>
      <c r="X183" s="6"/>
    </row>
    <row r="184" spans="1:24" x14ac:dyDescent="0.2">
      <c r="A184">
        <v>123</v>
      </c>
      <c r="B184" s="16" t="s">
        <v>25</v>
      </c>
      <c r="C184" s="15">
        <v>31412</v>
      </c>
      <c r="D184" s="10">
        <v>4888.04</v>
      </c>
      <c r="E184" s="9">
        <v>0</v>
      </c>
      <c r="F184" s="13">
        <f>+D184+(E184-(E184*0.135))</f>
        <v>4888.04</v>
      </c>
      <c r="G184" s="10">
        <v>3385.59</v>
      </c>
      <c r="H184" s="13">
        <v>783.1</v>
      </c>
      <c r="I184" s="13">
        <v>0</v>
      </c>
      <c r="J184" s="9">
        <v>8.68</v>
      </c>
      <c r="K184" s="10">
        <v>103.23</v>
      </c>
      <c r="L184" s="13">
        <v>348.71</v>
      </c>
      <c r="M184" s="9">
        <v>0</v>
      </c>
      <c r="N184" s="10">
        <v>0</v>
      </c>
      <c r="O184" s="13">
        <v>0</v>
      </c>
      <c r="P184" s="9">
        <v>0</v>
      </c>
      <c r="Q184" s="10">
        <v>110.9</v>
      </c>
      <c r="R184" s="13">
        <v>110.9</v>
      </c>
      <c r="S184" s="13">
        <v>36.93</v>
      </c>
      <c r="T184" s="13">
        <v>0</v>
      </c>
      <c r="U184" s="13">
        <v>0</v>
      </c>
      <c r="V184" s="9">
        <v>0</v>
      </c>
      <c r="W184" s="1">
        <v>0</v>
      </c>
      <c r="X184" s="6"/>
    </row>
    <row r="185" spans="1:24" x14ac:dyDescent="0.2">
      <c r="A185">
        <v>430</v>
      </c>
      <c r="B185" s="16" t="s">
        <v>26</v>
      </c>
      <c r="C185" s="15">
        <v>18580</v>
      </c>
      <c r="D185" s="10">
        <v>2067.71</v>
      </c>
      <c r="E185" s="9">
        <v>0</v>
      </c>
      <c r="F185" s="13">
        <f t="shared" si="4"/>
        <v>2067.71</v>
      </c>
      <c r="G185" s="10">
        <v>5</v>
      </c>
      <c r="H185" s="13">
        <v>916.06</v>
      </c>
      <c r="I185" s="13">
        <v>782.32</v>
      </c>
      <c r="J185" s="9">
        <v>0</v>
      </c>
      <c r="K185" s="10">
        <v>36.28</v>
      </c>
      <c r="L185" s="13">
        <v>95.71</v>
      </c>
      <c r="M185" s="9">
        <v>0</v>
      </c>
      <c r="N185" s="10">
        <v>0</v>
      </c>
      <c r="O185" s="13">
        <v>0</v>
      </c>
      <c r="P185" s="9">
        <v>198.44</v>
      </c>
      <c r="Q185" s="10">
        <v>28.86</v>
      </c>
      <c r="R185" s="13">
        <v>5.04</v>
      </c>
      <c r="S185" s="13">
        <v>0</v>
      </c>
      <c r="T185" s="13">
        <v>0</v>
      </c>
      <c r="U185" s="13">
        <v>0</v>
      </c>
      <c r="V185" s="9">
        <v>0</v>
      </c>
      <c r="W185" s="1">
        <v>0</v>
      </c>
      <c r="X185" s="6"/>
    </row>
    <row r="186" spans="1:24" x14ac:dyDescent="0.2">
      <c r="A186">
        <v>20</v>
      </c>
      <c r="B186" s="16" t="s">
        <v>27</v>
      </c>
      <c r="C186" s="15">
        <v>959000</v>
      </c>
      <c r="D186" s="10">
        <v>148798</v>
      </c>
      <c r="E186" s="9">
        <v>0</v>
      </c>
      <c r="F186" s="13">
        <f t="shared" si="4"/>
        <v>148798</v>
      </c>
      <c r="G186" s="10">
        <v>0</v>
      </c>
      <c r="H186" s="13">
        <v>0</v>
      </c>
      <c r="I186" s="13">
        <v>114003</v>
      </c>
      <c r="J186" s="9">
        <v>370</v>
      </c>
      <c r="K186" s="10">
        <v>975</v>
      </c>
      <c r="L186" s="13">
        <v>4589</v>
      </c>
      <c r="M186" s="9">
        <v>0</v>
      </c>
      <c r="N186" s="10">
        <v>3112</v>
      </c>
      <c r="O186" s="13">
        <v>0</v>
      </c>
      <c r="P186" s="9">
        <v>22007</v>
      </c>
      <c r="Q186" s="10">
        <v>2056</v>
      </c>
      <c r="R186" s="13">
        <v>1686</v>
      </c>
      <c r="S186" s="13">
        <v>0</v>
      </c>
      <c r="T186" s="13">
        <v>0</v>
      </c>
      <c r="U186" s="13">
        <v>0</v>
      </c>
      <c r="V186" s="9">
        <v>0</v>
      </c>
      <c r="W186" s="1">
        <v>0</v>
      </c>
      <c r="X186" s="6"/>
    </row>
    <row r="187" spans="1:24" x14ac:dyDescent="0.2">
      <c r="A187">
        <v>888</v>
      </c>
      <c r="B187" s="16" t="s">
        <v>28</v>
      </c>
      <c r="C187" s="15">
        <v>1359</v>
      </c>
      <c r="D187" s="10">
        <v>0</v>
      </c>
      <c r="E187" s="9">
        <v>248.7</v>
      </c>
      <c r="F187" s="13">
        <f t="shared" si="4"/>
        <v>232.78319999999999</v>
      </c>
      <c r="G187" s="10">
        <v>0</v>
      </c>
      <c r="H187" s="13">
        <v>0</v>
      </c>
      <c r="I187" s="13">
        <v>0</v>
      </c>
      <c r="J187" s="9">
        <v>0</v>
      </c>
      <c r="K187" s="10">
        <v>0</v>
      </c>
      <c r="L187" s="13">
        <v>0</v>
      </c>
      <c r="M187" s="9">
        <v>0</v>
      </c>
      <c r="N187" s="10">
        <v>0</v>
      </c>
      <c r="O187" s="13">
        <v>0</v>
      </c>
      <c r="P187" s="9">
        <v>0</v>
      </c>
      <c r="Q187" s="10">
        <v>0</v>
      </c>
      <c r="R187" s="13">
        <v>0</v>
      </c>
      <c r="S187" s="13">
        <v>0</v>
      </c>
      <c r="T187" s="13">
        <v>0</v>
      </c>
      <c r="U187" s="13">
        <v>0</v>
      </c>
      <c r="V187" s="9">
        <v>0</v>
      </c>
      <c r="W187" s="1">
        <v>0</v>
      </c>
      <c r="X187" s="6"/>
    </row>
    <row r="188" spans="1:24" x14ac:dyDescent="0.2">
      <c r="A188">
        <v>936</v>
      </c>
      <c r="B188" s="16" t="s">
        <v>218</v>
      </c>
      <c r="C188" s="15">
        <v>1376</v>
      </c>
      <c r="D188" s="10">
        <v>14.46</v>
      </c>
      <c r="E188" s="9">
        <v>0</v>
      </c>
      <c r="F188" s="13">
        <f>+D188+(E188-(E188*0.135))</f>
        <v>14.46</v>
      </c>
      <c r="G188" s="10">
        <v>0</v>
      </c>
      <c r="H188" s="13">
        <v>0</v>
      </c>
      <c r="I188" s="13">
        <v>8.9</v>
      </c>
      <c r="J188" s="9">
        <v>0</v>
      </c>
      <c r="K188" s="10">
        <v>0</v>
      </c>
      <c r="L188" s="13">
        <v>0</v>
      </c>
      <c r="M188" s="9">
        <v>2.62</v>
      </c>
      <c r="N188" s="10">
        <v>0</v>
      </c>
      <c r="O188" s="13">
        <v>0</v>
      </c>
      <c r="P188" s="9">
        <v>0</v>
      </c>
      <c r="Q188" s="10">
        <v>0</v>
      </c>
      <c r="R188" s="13">
        <v>0</v>
      </c>
      <c r="S188" s="13">
        <v>0</v>
      </c>
      <c r="T188" s="13">
        <v>0</v>
      </c>
      <c r="U188" s="13">
        <v>0</v>
      </c>
      <c r="V188" s="9">
        <v>2.94</v>
      </c>
      <c r="W188" s="1">
        <v>0</v>
      </c>
      <c r="X188" s="6"/>
    </row>
    <row r="189" spans="1:24" x14ac:dyDescent="0.2">
      <c r="A189">
        <v>53</v>
      </c>
      <c r="B189" s="16" t="s">
        <v>29</v>
      </c>
      <c r="C189" s="15">
        <v>172050</v>
      </c>
      <c r="D189" s="10">
        <v>32102</v>
      </c>
      <c r="E189" s="9">
        <v>0</v>
      </c>
      <c r="F189" s="13">
        <f t="shared" si="4"/>
        <v>32102</v>
      </c>
      <c r="G189" s="10">
        <v>14042</v>
      </c>
      <c r="H189" s="13">
        <v>4897</v>
      </c>
      <c r="I189" s="13">
        <v>4636</v>
      </c>
      <c r="J189" s="9">
        <v>0</v>
      </c>
      <c r="K189" s="10">
        <v>452</v>
      </c>
      <c r="L189" s="13">
        <v>1261</v>
      </c>
      <c r="M189" s="9">
        <v>0</v>
      </c>
      <c r="N189" s="10">
        <v>2392</v>
      </c>
      <c r="O189" s="13">
        <v>1629</v>
      </c>
      <c r="P189" s="9">
        <v>1221</v>
      </c>
      <c r="Q189" s="10">
        <v>732</v>
      </c>
      <c r="R189" s="13">
        <v>359</v>
      </c>
      <c r="S189" s="13">
        <v>90</v>
      </c>
      <c r="T189" s="13">
        <v>0</v>
      </c>
      <c r="U189" s="13">
        <v>0</v>
      </c>
      <c r="V189" s="9">
        <v>391</v>
      </c>
      <c r="W189" s="1">
        <v>0</v>
      </c>
      <c r="X189" s="6"/>
    </row>
    <row r="190" spans="1:24" x14ac:dyDescent="0.2">
      <c r="A190">
        <v>21</v>
      </c>
      <c r="B190" s="16" t="s">
        <v>30</v>
      </c>
      <c r="C190" s="15">
        <v>29400</v>
      </c>
      <c r="D190" s="10">
        <v>0</v>
      </c>
      <c r="E190" s="9">
        <v>4097.6000000000004</v>
      </c>
      <c r="F190" s="13">
        <f t="shared" si="4"/>
        <v>3835.3536000000004</v>
      </c>
      <c r="G190" s="10">
        <v>0</v>
      </c>
      <c r="H190" s="13">
        <v>0</v>
      </c>
      <c r="I190" s="13">
        <v>0</v>
      </c>
      <c r="J190" s="9">
        <v>0</v>
      </c>
      <c r="K190" s="10">
        <v>0</v>
      </c>
      <c r="L190" s="13">
        <v>0</v>
      </c>
      <c r="M190" s="9">
        <v>0</v>
      </c>
      <c r="N190" s="10">
        <v>0</v>
      </c>
      <c r="O190" s="13">
        <v>0</v>
      </c>
      <c r="P190" s="9">
        <v>0</v>
      </c>
      <c r="Q190" s="10">
        <v>0</v>
      </c>
      <c r="R190" s="13">
        <v>0</v>
      </c>
      <c r="S190" s="13">
        <v>0</v>
      </c>
      <c r="T190" s="13">
        <v>0</v>
      </c>
      <c r="U190" s="13">
        <v>0</v>
      </c>
      <c r="V190" s="9">
        <v>0</v>
      </c>
      <c r="W190" s="1">
        <v>0</v>
      </c>
      <c r="X190" s="6"/>
    </row>
    <row r="191" spans="1:24" x14ac:dyDescent="0.2">
      <c r="A191">
        <v>192</v>
      </c>
      <c r="B191" s="16" t="s">
        <v>31</v>
      </c>
      <c r="C191" s="15">
        <v>2427</v>
      </c>
      <c r="D191" s="10">
        <v>198</v>
      </c>
      <c r="E191" s="9">
        <v>0</v>
      </c>
      <c r="F191" s="13">
        <f t="shared" si="4"/>
        <v>198</v>
      </c>
      <c r="G191" s="10">
        <v>55</v>
      </c>
      <c r="H191" s="13">
        <v>12</v>
      </c>
      <c r="I191" s="13">
        <v>0</v>
      </c>
      <c r="J191" s="9">
        <v>0</v>
      </c>
      <c r="K191" s="10">
        <v>5</v>
      </c>
      <c r="L191" s="13">
        <v>14</v>
      </c>
      <c r="M191" s="9">
        <v>0</v>
      </c>
      <c r="N191" s="10">
        <v>69</v>
      </c>
      <c r="O191" s="13">
        <v>0</v>
      </c>
      <c r="P191" s="9">
        <v>0</v>
      </c>
      <c r="Q191" s="10">
        <v>10</v>
      </c>
      <c r="R191" s="13">
        <v>8</v>
      </c>
      <c r="S191" s="13">
        <v>0</v>
      </c>
      <c r="T191" s="13">
        <v>0</v>
      </c>
      <c r="U191" s="13">
        <v>0</v>
      </c>
      <c r="V191" s="9">
        <v>25</v>
      </c>
      <c r="W191" s="1">
        <v>0</v>
      </c>
      <c r="X191" s="6"/>
    </row>
    <row r="192" spans="1:24" x14ac:dyDescent="0.2">
      <c r="A192">
        <v>604</v>
      </c>
      <c r="B192" s="16" t="s">
        <v>219</v>
      </c>
      <c r="C192" s="15">
        <v>5096</v>
      </c>
      <c r="D192" s="10">
        <v>822.83</v>
      </c>
      <c r="E192" s="9">
        <v>0</v>
      </c>
      <c r="F192" s="13">
        <f t="shared" si="4"/>
        <v>822.83</v>
      </c>
      <c r="G192" s="10">
        <v>315.75</v>
      </c>
      <c r="H192" s="13">
        <v>149.75</v>
      </c>
      <c r="I192" s="13">
        <v>0</v>
      </c>
      <c r="J192" s="9">
        <v>0</v>
      </c>
      <c r="K192" s="10">
        <v>19.420000000000002</v>
      </c>
      <c r="L192" s="13">
        <v>74.22</v>
      </c>
      <c r="M192" s="9">
        <v>1.75</v>
      </c>
      <c r="N192" s="10">
        <v>125.66</v>
      </c>
      <c r="O192" s="13">
        <v>0</v>
      </c>
      <c r="P192" s="9">
        <v>64.3</v>
      </c>
      <c r="Q192" s="10">
        <v>25.75</v>
      </c>
      <c r="R192" s="13">
        <v>28.06</v>
      </c>
      <c r="S192" s="13">
        <v>0</v>
      </c>
      <c r="T192" s="13">
        <v>0</v>
      </c>
      <c r="U192" s="13">
        <v>0</v>
      </c>
      <c r="V192" s="9">
        <v>18.170000000000002</v>
      </c>
      <c r="W192" s="1">
        <v>0</v>
      </c>
      <c r="X192" s="6"/>
    </row>
    <row r="193" spans="1:24" x14ac:dyDescent="0.2">
      <c r="A193">
        <v>394</v>
      </c>
      <c r="B193" s="16" t="s">
        <v>32</v>
      </c>
      <c r="C193" s="15">
        <v>4229</v>
      </c>
      <c r="D193" s="10">
        <v>816</v>
      </c>
      <c r="E193" s="9">
        <v>0</v>
      </c>
      <c r="F193" s="13">
        <f t="shared" si="4"/>
        <v>816</v>
      </c>
      <c r="G193" s="10">
        <v>207</v>
      </c>
      <c r="H193" s="13">
        <v>388</v>
      </c>
      <c r="I193" s="13">
        <v>0</v>
      </c>
      <c r="J193" s="9">
        <v>0</v>
      </c>
      <c r="K193" s="10">
        <v>8</v>
      </c>
      <c r="L193" s="13">
        <v>208</v>
      </c>
      <c r="M193" s="9">
        <v>0</v>
      </c>
      <c r="N193" s="10">
        <v>0</v>
      </c>
      <c r="O193" s="13">
        <v>0</v>
      </c>
      <c r="P193" s="9">
        <v>0</v>
      </c>
      <c r="Q193" s="10">
        <v>5</v>
      </c>
      <c r="R193" s="13">
        <v>0</v>
      </c>
      <c r="S193" s="13">
        <v>0</v>
      </c>
      <c r="T193" s="13">
        <v>0</v>
      </c>
      <c r="U193" s="13">
        <v>0</v>
      </c>
      <c r="V193" s="9">
        <v>0</v>
      </c>
      <c r="W193" s="1">
        <v>0</v>
      </c>
      <c r="X193" s="6"/>
    </row>
    <row r="194" spans="1:24" x14ac:dyDescent="0.2">
      <c r="A194">
        <v>631</v>
      </c>
      <c r="B194" s="16" t="s">
        <v>33</v>
      </c>
      <c r="C194" s="15">
        <v>1830</v>
      </c>
      <c r="D194" s="10">
        <v>341.91</v>
      </c>
      <c r="E194" s="9">
        <v>0</v>
      </c>
      <c r="F194" s="13">
        <f t="shared" si="4"/>
        <v>341.91</v>
      </c>
      <c r="G194" s="10">
        <v>167.31</v>
      </c>
      <c r="H194" s="13">
        <v>78.650000000000006</v>
      </c>
      <c r="I194" s="13">
        <v>0</v>
      </c>
      <c r="J194" s="9">
        <v>0</v>
      </c>
      <c r="K194" s="10">
        <v>4.59</v>
      </c>
      <c r="L194" s="13">
        <v>21.9</v>
      </c>
      <c r="M194" s="9">
        <v>0</v>
      </c>
      <c r="N194" s="10">
        <v>0</v>
      </c>
      <c r="O194" s="13">
        <v>0</v>
      </c>
      <c r="P194" s="9">
        <v>49.46</v>
      </c>
      <c r="Q194" s="10">
        <v>0</v>
      </c>
      <c r="R194" s="13">
        <v>0</v>
      </c>
      <c r="S194" s="13">
        <v>0</v>
      </c>
      <c r="T194" s="13">
        <v>0</v>
      </c>
      <c r="U194" s="13">
        <v>0</v>
      </c>
      <c r="V194" s="9">
        <v>20</v>
      </c>
      <c r="W194" s="1">
        <v>0</v>
      </c>
      <c r="X194" s="6"/>
    </row>
    <row r="195" spans="1:24" x14ac:dyDescent="0.2">
      <c r="A195">
        <v>232</v>
      </c>
      <c r="B195" s="16" t="s">
        <v>34</v>
      </c>
      <c r="C195" s="15">
        <v>713</v>
      </c>
      <c r="D195" s="10">
        <v>0</v>
      </c>
      <c r="E195" s="9">
        <v>6.4</v>
      </c>
      <c r="F195" s="13">
        <f>+D195+(E195-(E195*0.135))</f>
        <v>5.5360000000000005</v>
      </c>
      <c r="G195" s="10">
        <v>0</v>
      </c>
      <c r="H195" s="13">
        <v>0</v>
      </c>
      <c r="I195" s="13">
        <v>0</v>
      </c>
      <c r="J195" s="9">
        <v>0</v>
      </c>
      <c r="K195" s="10">
        <v>0</v>
      </c>
      <c r="L195" s="13">
        <v>0</v>
      </c>
      <c r="M195" s="9">
        <v>0</v>
      </c>
      <c r="N195" s="10">
        <v>0</v>
      </c>
      <c r="O195" s="13">
        <v>0</v>
      </c>
      <c r="P195" s="9">
        <v>0</v>
      </c>
      <c r="Q195" s="10">
        <v>0</v>
      </c>
      <c r="R195" s="13">
        <v>0</v>
      </c>
      <c r="S195" s="13">
        <v>0</v>
      </c>
      <c r="T195" s="13">
        <v>0</v>
      </c>
      <c r="U195" s="13">
        <v>0</v>
      </c>
      <c r="V195" s="9">
        <v>0</v>
      </c>
      <c r="W195" s="1">
        <v>0</v>
      </c>
      <c r="X195" s="6"/>
    </row>
    <row r="196" spans="1:24" x14ac:dyDescent="0.2">
      <c r="A196">
        <v>325</v>
      </c>
      <c r="B196" s="16" t="s">
        <v>35</v>
      </c>
      <c r="C196" s="15">
        <v>3238</v>
      </c>
      <c r="D196" s="10">
        <v>0</v>
      </c>
      <c r="E196" s="9">
        <v>413.34</v>
      </c>
      <c r="F196" s="13">
        <f>+D196+(E196-(E196*0.135))</f>
        <v>357.53909999999996</v>
      </c>
      <c r="G196" s="10">
        <v>0</v>
      </c>
      <c r="H196" s="13">
        <v>0</v>
      </c>
      <c r="I196" s="13">
        <v>0</v>
      </c>
      <c r="J196" s="9">
        <v>0</v>
      </c>
      <c r="K196" s="10">
        <v>0</v>
      </c>
      <c r="L196" s="13">
        <v>0</v>
      </c>
      <c r="M196" s="9">
        <v>0</v>
      </c>
      <c r="N196" s="10">
        <v>0</v>
      </c>
      <c r="O196" s="13">
        <v>0</v>
      </c>
      <c r="P196" s="9">
        <v>0</v>
      </c>
      <c r="Q196" s="10">
        <v>0</v>
      </c>
      <c r="R196" s="13">
        <v>0</v>
      </c>
      <c r="S196" s="13">
        <v>0</v>
      </c>
      <c r="T196" s="13">
        <v>0</v>
      </c>
      <c r="U196" s="13">
        <v>0</v>
      </c>
      <c r="V196" s="9">
        <v>0</v>
      </c>
      <c r="W196" s="1">
        <v>0</v>
      </c>
      <c r="X196" s="6"/>
    </row>
    <row r="197" spans="1:24" x14ac:dyDescent="0.2">
      <c r="A197">
        <v>97</v>
      </c>
      <c r="B197" s="16" t="s">
        <v>220</v>
      </c>
      <c r="C197" s="15">
        <v>253687</v>
      </c>
      <c r="D197" s="10">
        <v>43516</v>
      </c>
      <c r="E197" s="9">
        <v>0</v>
      </c>
      <c r="F197" s="13">
        <f>+D197+(E197*0.936)</f>
        <v>43516</v>
      </c>
      <c r="G197" s="10">
        <v>20236</v>
      </c>
      <c r="H197" s="13">
        <v>11139</v>
      </c>
      <c r="I197" s="13">
        <v>3074</v>
      </c>
      <c r="J197" s="9">
        <v>0</v>
      </c>
      <c r="K197" s="10">
        <v>441</v>
      </c>
      <c r="L197" s="13">
        <v>1373</v>
      </c>
      <c r="M197" s="9">
        <v>0</v>
      </c>
      <c r="N197" s="10">
        <v>0</v>
      </c>
      <c r="O197" s="13">
        <v>0</v>
      </c>
      <c r="P197" s="9">
        <v>5762</v>
      </c>
      <c r="Q197" s="10">
        <v>973</v>
      </c>
      <c r="R197" s="13">
        <v>518</v>
      </c>
      <c r="S197" s="13">
        <v>0</v>
      </c>
      <c r="T197" s="13">
        <v>0</v>
      </c>
      <c r="U197" s="13">
        <v>0</v>
      </c>
      <c r="V197" s="9">
        <v>0</v>
      </c>
      <c r="W197" s="1">
        <v>0</v>
      </c>
      <c r="X197" s="6"/>
    </row>
    <row r="198" spans="1:24" x14ac:dyDescent="0.2">
      <c r="B198" s="14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"/>
      <c r="X198" s="14"/>
    </row>
    <row r="200" spans="1:24" x14ac:dyDescent="0.2">
      <c r="B200" s="11" t="s">
        <v>41</v>
      </c>
    </row>
    <row r="201" spans="1:24" ht="13.5" x14ac:dyDescent="0.2">
      <c r="B201" s="12" t="s">
        <v>234</v>
      </c>
    </row>
    <row r="202" spans="1:24" ht="13.5" x14ac:dyDescent="0.2">
      <c r="B202" s="12" t="s">
        <v>233</v>
      </c>
    </row>
    <row r="203" spans="1:24" ht="13.5" x14ac:dyDescent="0.2">
      <c r="B203" s="12" t="s">
        <v>228</v>
      </c>
    </row>
    <row r="204" spans="1:24" ht="13.5" x14ac:dyDescent="0.2">
      <c r="B204" s="12" t="s">
        <v>229</v>
      </c>
    </row>
    <row r="205" spans="1:24" ht="13.5" x14ac:dyDescent="0.2">
      <c r="B205" s="12" t="s">
        <v>230</v>
      </c>
    </row>
    <row r="206" spans="1:24" ht="13.5" x14ac:dyDescent="0.2">
      <c r="B206" s="12" t="s">
        <v>231</v>
      </c>
    </row>
  </sheetData>
  <mergeCells count="11">
    <mergeCell ref="G1:J1"/>
    <mergeCell ref="X1:X2"/>
    <mergeCell ref="Q1:V1"/>
    <mergeCell ref="N1:P1"/>
    <mergeCell ref="K1:M1"/>
    <mergeCell ref="W1:W2"/>
    <mergeCell ref="F1:F2"/>
    <mergeCell ref="D1:E1"/>
    <mergeCell ref="A1:A2"/>
    <mergeCell ref="B1:B2"/>
    <mergeCell ref="C1:C2"/>
  </mergeCells>
  <phoneticPr fontId="1" type="noConversion"/>
  <printOptions gridLines="1"/>
  <pageMargins left="0.51181102362204722" right="0.23622047244094491" top="0.74803149606299213" bottom="0.51181102362204722" header="0.51181102362204722" footer="0.23622047244094491"/>
  <pageSetup paperSize="5" scale="61" fitToHeight="4" orientation="landscape" r:id="rId1"/>
  <headerFooter alignWithMargins="0">
    <oddHeader>&amp;L&amp;"Arial,Bold"&amp;12 2003 Municipal Blue Box Program Tonnages&amp;R&amp;"Arial,Bold"September 6, 2004</oddHeader>
    <oddFooter>&amp;L&amp;9Source: Waste Diversion Ontario 2003 Tonnage Datacall&amp;R&amp;9&amp;P of &amp;N</oddFooter>
  </headerFooter>
  <ignoredErrors>
    <ignoredError sqref="F18 F23:F24 F29:F31 F32:F33 F34 F39 F42:F43 F47 F58 F69 F76 F81:F82 F85 F88 F97 F100 F103 F113:F114 F115:F116 F122 F129:F130 F133 F147 F155 F158 F165:F168 F169:F170 F171 F175 F180:F181 F182 F18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bb tonnage</vt:lpstr>
      <vt:lpstr>'bb tonnage'!Print_Titles</vt:lpstr>
    </vt:vector>
  </TitlesOfParts>
  <Company>Land and Resources Cluster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Ministry of the Environment</dc:creator>
  <cp:lastModifiedBy>Maria Constantinou</cp:lastModifiedBy>
  <cp:lastPrinted>2004-09-21T14:03:10Z</cp:lastPrinted>
  <dcterms:created xsi:type="dcterms:W3CDTF">2003-10-08T13:41:51Z</dcterms:created>
  <dcterms:modified xsi:type="dcterms:W3CDTF">2016-07-06T19:51:36Z</dcterms:modified>
</cp:coreProperties>
</file>