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O:\Datacall\Website Documents- Moved 2016\4. Programs\1. Blue Box\7. Datacall\Datacall Reports\5. GAP\2015\"/>
    </mc:Choice>
  </mc:AlternateContent>
  <xr:revisionPtr revIDLastSave="0" documentId="8_{F20EB07E-17A8-4437-8027-4EF925AA470A}" xr6:coauthVersionLast="46" xr6:coauthVersionMax="46" xr10:uidLastSave="{00000000-0000-0000-0000-000000000000}"/>
  <bookViews>
    <workbookView xWindow="-28920" yWindow="-120" windowWidth="29040" windowHeight="15840" activeTab="2" xr2:uid="{00000000-000D-0000-FFFF-FFFF00000000}"/>
  </bookViews>
  <sheets>
    <sheet name="Alphabetical" sheetId="2" r:id="rId1"/>
    <sheet name="Residential Diversion Rate" sheetId="10" r:id="rId2"/>
    <sheet name="Municipal Grouping" sheetId="11" r:id="rId3"/>
  </sheets>
  <definedNames>
    <definedName name="_xlnm._FilterDatabase" localSheetId="0" hidden="1">Alphabetical!$B$6:$AE$6</definedName>
    <definedName name="_xlnm._FilterDatabase" localSheetId="2" hidden="1">'Municipal Grouping'!$B$6:$AD$6</definedName>
    <definedName name="_xlnm._FilterDatabase" localSheetId="1" hidden="1">'Residential Diversion Rate'!$B$6:$AD$6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245" i="11" l="1"/>
  <c r="Z245" i="11"/>
  <c r="R245" i="11"/>
  <c r="O245" i="11"/>
  <c r="L245" i="11"/>
  <c r="AD244" i="11"/>
  <c r="Z244" i="11"/>
  <c r="R244" i="11"/>
  <c r="O244" i="11"/>
  <c r="L244" i="11"/>
  <c r="H246" i="11"/>
  <c r="AD51" i="11"/>
  <c r="Z51" i="11"/>
  <c r="R51" i="11"/>
  <c r="O51" i="11"/>
  <c r="L51" i="11"/>
  <c r="Q282" i="11" l="1"/>
  <c r="N282" i="11"/>
  <c r="K282" i="11"/>
  <c r="I282" i="11"/>
  <c r="H282" i="11"/>
  <c r="Q246" i="11"/>
  <c r="N246" i="11"/>
  <c r="K246" i="11"/>
  <c r="I246" i="11"/>
  <c r="Q193" i="11"/>
  <c r="N193" i="11"/>
  <c r="K193" i="11"/>
  <c r="I193" i="11"/>
  <c r="H193" i="11"/>
  <c r="Q127" i="11"/>
  <c r="N127" i="11"/>
  <c r="K127" i="11"/>
  <c r="I127" i="11"/>
  <c r="H127" i="11"/>
  <c r="Q78" i="11"/>
  <c r="N78" i="11"/>
  <c r="K78" i="11"/>
  <c r="I78" i="11"/>
  <c r="H78" i="11"/>
  <c r="Q53" i="11"/>
  <c r="N53" i="11"/>
  <c r="K53" i="11"/>
  <c r="I53" i="11"/>
  <c r="H53" i="11"/>
  <c r="Q23" i="11"/>
  <c r="N23" i="11"/>
  <c r="K23" i="11"/>
  <c r="I23" i="11"/>
  <c r="H23" i="11"/>
  <c r="Q13" i="11"/>
  <c r="N13" i="11"/>
  <c r="K13" i="11"/>
  <c r="I13" i="11"/>
  <c r="H13" i="11"/>
  <c r="AD70" i="11"/>
  <c r="Z70" i="11"/>
  <c r="R70" i="11"/>
  <c r="O70" i="11"/>
  <c r="L70" i="11"/>
  <c r="AD243" i="11"/>
  <c r="Z243" i="11"/>
  <c r="R243" i="11"/>
  <c r="O243" i="11"/>
  <c r="L243" i="11"/>
  <c r="AD235" i="11"/>
  <c r="Z235" i="11"/>
  <c r="R235" i="11"/>
  <c r="O235" i="11"/>
  <c r="L235" i="11"/>
  <c r="AD214" i="11"/>
  <c r="Z214" i="11"/>
  <c r="R214" i="11"/>
  <c r="O214" i="11"/>
  <c r="L214" i="11"/>
  <c r="AD88" i="11"/>
  <c r="Z88" i="11"/>
  <c r="R88" i="11"/>
  <c r="O88" i="11"/>
  <c r="L88" i="11"/>
  <c r="AD164" i="11"/>
  <c r="Z164" i="11"/>
  <c r="R164" i="11"/>
  <c r="O164" i="11"/>
  <c r="L164" i="11"/>
  <c r="AD92" i="11"/>
  <c r="Z92" i="11"/>
  <c r="R92" i="11"/>
  <c r="O92" i="11"/>
  <c r="L92" i="11"/>
  <c r="AD96" i="11"/>
  <c r="Z96" i="11"/>
  <c r="R96" i="11"/>
  <c r="O96" i="11"/>
  <c r="L96" i="11"/>
  <c r="AD177" i="11"/>
  <c r="Z177" i="11"/>
  <c r="R177" i="11"/>
  <c r="O177" i="11"/>
  <c r="L177" i="11"/>
  <c r="AD212" i="11"/>
  <c r="Z212" i="11"/>
  <c r="R212" i="11"/>
  <c r="O212" i="11"/>
  <c r="L212" i="11"/>
  <c r="AD281" i="11"/>
  <c r="Z281" i="11"/>
  <c r="R281" i="11"/>
  <c r="O281" i="11"/>
  <c r="L281" i="11"/>
  <c r="AD275" i="11"/>
  <c r="Z275" i="11"/>
  <c r="R275" i="11"/>
  <c r="O275" i="11"/>
  <c r="L275" i="11"/>
  <c r="AD85" i="11"/>
  <c r="Z85" i="11"/>
  <c r="R85" i="11"/>
  <c r="O85" i="11"/>
  <c r="L85" i="11"/>
  <c r="AD242" i="11"/>
  <c r="Z242" i="11"/>
  <c r="R242" i="11"/>
  <c r="O242" i="11"/>
  <c r="L242" i="11"/>
  <c r="AD219" i="11"/>
  <c r="Z219" i="11"/>
  <c r="R219" i="11"/>
  <c r="O219" i="11"/>
  <c r="L219" i="11"/>
  <c r="AD146" i="11"/>
  <c r="Z146" i="11"/>
  <c r="R146" i="11"/>
  <c r="O146" i="11"/>
  <c r="L146" i="11"/>
  <c r="AD111" i="11"/>
  <c r="Z111" i="11"/>
  <c r="R111" i="11"/>
  <c r="O111" i="11"/>
  <c r="L111" i="11"/>
  <c r="AD250" i="11"/>
  <c r="Z250" i="11"/>
  <c r="R250" i="11"/>
  <c r="O250" i="11"/>
  <c r="L250" i="11"/>
  <c r="AD175" i="11"/>
  <c r="Z175" i="11"/>
  <c r="R175" i="11"/>
  <c r="O175" i="11"/>
  <c r="L175" i="11"/>
  <c r="AD190" i="11"/>
  <c r="Z190" i="11"/>
  <c r="R190" i="11"/>
  <c r="O190" i="11"/>
  <c r="L190" i="11"/>
  <c r="AD94" i="11"/>
  <c r="Z94" i="11"/>
  <c r="R94" i="11"/>
  <c r="O94" i="11"/>
  <c r="L94" i="11"/>
  <c r="AD280" i="11"/>
  <c r="Z280" i="11"/>
  <c r="R280" i="11"/>
  <c r="O280" i="11"/>
  <c r="L280" i="11"/>
  <c r="AD137" i="11"/>
  <c r="Z137" i="11"/>
  <c r="R137" i="11"/>
  <c r="O137" i="11"/>
  <c r="L137" i="11"/>
  <c r="AD106" i="11"/>
  <c r="Z106" i="11"/>
  <c r="R106" i="11"/>
  <c r="O106" i="11"/>
  <c r="L106" i="11"/>
  <c r="AD95" i="11"/>
  <c r="Z95" i="11"/>
  <c r="R95" i="11"/>
  <c r="O95" i="11"/>
  <c r="L95" i="11"/>
  <c r="AD220" i="11"/>
  <c r="Z220" i="11"/>
  <c r="R220" i="11"/>
  <c r="O220" i="11"/>
  <c r="L220" i="11"/>
  <c r="AD87" i="11"/>
  <c r="Z87" i="11"/>
  <c r="R87" i="11"/>
  <c r="O87" i="11"/>
  <c r="L87" i="11"/>
  <c r="AD183" i="11"/>
  <c r="Z183" i="11"/>
  <c r="R183" i="11"/>
  <c r="O183" i="11"/>
  <c r="L183" i="11"/>
  <c r="AD231" i="11"/>
  <c r="Z231" i="11"/>
  <c r="R231" i="11"/>
  <c r="O231" i="11"/>
  <c r="L231" i="11"/>
  <c r="AD97" i="11"/>
  <c r="Z97" i="11"/>
  <c r="R97" i="11"/>
  <c r="O97" i="11"/>
  <c r="L97" i="11"/>
  <c r="AD116" i="11"/>
  <c r="Z116" i="11"/>
  <c r="R116" i="11"/>
  <c r="O116" i="11"/>
  <c r="L116" i="11"/>
  <c r="AD121" i="11"/>
  <c r="Z121" i="11"/>
  <c r="R121" i="11"/>
  <c r="O121" i="11"/>
  <c r="L121" i="11"/>
  <c r="AD236" i="11"/>
  <c r="Z236" i="11"/>
  <c r="R236" i="11"/>
  <c r="O236" i="11"/>
  <c r="L236" i="11"/>
  <c r="AD112" i="11"/>
  <c r="Z112" i="11"/>
  <c r="R112" i="11"/>
  <c r="O112" i="11"/>
  <c r="L112" i="11"/>
  <c r="AD207" i="11"/>
  <c r="Z207" i="11"/>
  <c r="R207" i="11"/>
  <c r="O207" i="11"/>
  <c r="L207" i="11"/>
  <c r="AD162" i="11"/>
  <c r="Z162" i="11"/>
  <c r="R162" i="11"/>
  <c r="O162" i="11"/>
  <c r="L162" i="11"/>
  <c r="AD124" i="11"/>
  <c r="Z124" i="11"/>
  <c r="R124" i="11"/>
  <c r="O124" i="11"/>
  <c r="L124" i="11"/>
  <c r="AD266" i="11"/>
  <c r="Z266" i="11"/>
  <c r="R266" i="11"/>
  <c r="O266" i="11"/>
  <c r="L266" i="11"/>
  <c r="AD118" i="11"/>
  <c r="Z118" i="11"/>
  <c r="R118" i="11"/>
  <c r="O118" i="11"/>
  <c r="L118" i="11"/>
  <c r="AD192" i="11"/>
  <c r="Z192" i="11"/>
  <c r="R192" i="11"/>
  <c r="O192" i="11"/>
  <c r="L192" i="11"/>
  <c r="AD165" i="11"/>
  <c r="Z165" i="11"/>
  <c r="R165" i="11"/>
  <c r="O165" i="11"/>
  <c r="L165" i="11"/>
  <c r="AD122" i="11"/>
  <c r="Z122" i="11"/>
  <c r="R122" i="11"/>
  <c r="O122" i="11"/>
  <c r="L122" i="11"/>
  <c r="AD216" i="11"/>
  <c r="Z216" i="11"/>
  <c r="R216" i="11"/>
  <c r="O216" i="11"/>
  <c r="L216" i="11"/>
  <c r="AD269" i="11"/>
  <c r="Z269" i="11"/>
  <c r="R269" i="11"/>
  <c r="O269" i="11"/>
  <c r="L269" i="11"/>
  <c r="AD84" i="11"/>
  <c r="Z84" i="11"/>
  <c r="R84" i="11"/>
  <c r="O84" i="11"/>
  <c r="L84" i="11"/>
  <c r="AD82" i="11"/>
  <c r="Z82" i="11"/>
  <c r="R82" i="11"/>
  <c r="O82" i="11"/>
  <c r="L82" i="11"/>
  <c r="AD237" i="11"/>
  <c r="Z237" i="11"/>
  <c r="R237" i="11"/>
  <c r="O237" i="11"/>
  <c r="L237" i="11"/>
  <c r="AD230" i="11"/>
  <c r="Z230" i="11"/>
  <c r="R230" i="11"/>
  <c r="O230" i="11"/>
  <c r="L230" i="11"/>
  <c r="AD104" i="11"/>
  <c r="Z104" i="11"/>
  <c r="R104" i="11"/>
  <c r="O104" i="11"/>
  <c r="L104" i="11"/>
  <c r="AD144" i="11"/>
  <c r="Z144" i="11"/>
  <c r="R144" i="11"/>
  <c r="O144" i="11"/>
  <c r="L144" i="11"/>
  <c r="AD100" i="11"/>
  <c r="Z100" i="11"/>
  <c r="R100" i="11"/>
  <c r="O100" i="11"/>
  <c r="L100" i="11"/>
  <c r="AD125" i="11"/>
  <c r="Z125" i="11"/>
  <c r="R125" i="11"/>
  <c r="O125" i="11"/>
  <c r="L125" i="11"/>
  <c r="AD254" i="11"/>
  <c r="Z254" i="11"/>
  <c r="R254" i="11"/>
  <c r="O254" i="11"/>
  <c r="L254" i="11"/>
  <c r="AD218" i="11"/>
  <c r="Z218" i="11"/>
  <c r="R218" i="11"/>
  <c r="O218" i="11"/>
  <c r="L218" i="11"/>
  <c r="AD205" i="11"/>
  <c r="Z205" i="11"/>
  <c r="R205" i="11"/>
  <c r="O205" i="11"/>
  <c r="L205" i="11"/>
  <c r="AD163" i="11"/>
  <c r="Z163" i="11"/>
  <c r="R163" i="11"/>
  <c r="O163" i="11"/>
  <c r="L163" i="11"/>
  <c r="AD239" i="11"/>
  <c r="Z239" i="11"/>
  <c r="R239" i="11"/>
  <c r="O239" i="11"/>
  <c r="L239" i="11"/>
  <c r="AD131" i="11"/>
  <c r="Z131" i="11"/>
  <c r="R131" i="11"/>
  <c r="O131" i="11"/>
  <c r="L131" i="11"/>
  <c r="AD204" i="11"/>
  <c r="Z204" i="11"/>
  <c r="R204" i="11"/>
  <c r="O204" i="11"/>
  <c r="L204" i="11"/>
  <c r="AD154" i="11"/>
  <c r="Z154" i="11"/>
  <c r="R154" i="11"/>
  <c r="O154" i="11"/>
  <c r="L154" i="11"/>
  <c r="AD89" i="11"/>
  <c r="Z89" i="11"/>
  <c r="R89" i="11"/>
  <c r="O89" i="11"/>
  <c r="L89" i="11"/>
  <c r="AD151" i="11"/>
  <c r="Z151" i="11"/>
  <c r="R151" i="11"/>
  <c r="O151" i="11"/>
  <c r="L151" i="11"/>
  <c r="AD155" i="11"/>
  <c r="Z155" i="11"/>
  <c r="R155" i="11"/>
  <c r="O155" i="11"/>
  <c r="L155" i="11"/>
  <c r="AD202" i="11"/>
  <c r="Z202" i="11"/>
  <c r="R202" i="11"/>
  <c r="O202" i="11"/>
  <c r="L202" i="11"/>
  <c r="AD93" i="11"/>
  <c r="Z93" i="11"/>
  <c r="R93" i="11"/>
  <c r="O93" i="11"/>
  <c r="L93" i="11"/>
  <c r="AD238" i="11"/>
  <c r="Z238" i="11"/>
  <c r="R238" i="11"/>
  <c r="O238" i="11"/>
  <c r="L238" i="11"/>
  <c r="AD189" i="11"/>
  <c r="Z189" i="11"/>
  <c r="R189" i="11"/>
  <c r="O189" i="11"/>
  <c r="L189" i="11"/>
  <c r="AD31" i="11"/>
  <c r="Z31" i="11"/>
  <c r="R31" i="11"/>
  <c r="O31" i="11"/>
  <c r="L31" i="11"/>
  <c r="AD86" i="11"/>
  <c r="Z86" i="11"/>
  <c r="R86" i="11"/>
  <c r="O86" i="11"/>
  <c r="L86" i="11"/>
  <c r="AD232" i="11"/>
  <c r="Z232" i="11"/>
  <c r="R232" i="11"/>
  <c r="O232" i="11"/>
  <c r="L232" i="11"/>
  <c r="AD274" i="11"/>
  <c r="Z274" i="11"/>
  <c r="R274" i="11"/>
  <c r="O274" i="11"/>
  <c r="L274" i="11"/>
  <c r="AD224" i="11"/>
  <c r="Z224" i="11"/>
  <c r="R224" i="11"/>
  <c r="O224" i="11"/>
  <c r="L224" i="11"/>
  <c r="AD217" i="11"/>
  <c r="Z217" i="11"/>
  <c r="R217" i="11"/>
  <c r="O217" i="11"/>
  <c r="L217" i="11"/>
  <c r="AD228" i="11"/>
  <c r="Z228" i="11"/>
  <c r="R228" i="11"/>
  <c r="O228" i="11"/>
  <c r="L228" i="11"/>
  <c r="AD90" i="11"/>
  <c r="Z90" i="11"/>
  <c r="R90" i="11"/>
  <c r="O90" i="11"/>
  <c r="L90" i="11"/>
  <c r="AD132" i="11"/>
  <c r="Z132" i="11"/>
  <c r="R132" i="11"/>
  <c r="O132" i="11"/>
  <c r="L132" i="11"/>
  <c r="AD240" i="11"/>
  <c r="Z240" i="11"/>
  <c r="R240" i="11"/>
  <c r="O240" i="11"/>
  <c r="L240" i="11"/>
  <c r="AD153" i="11"/>
  <c r="Z153" i="11"/>
  <c r="R153" i="11"/>
  <c r="O153" i="11"/>
  <c r="L153" i="11"/>
  <c r="AD221" i="11"/>
  <c r="Z221" i="11"/>
  <c r="R221" i="11"/>
  <c r="O221" i="11"/>
  <c r="L221" i="11"/>
  <c r="AD234" i="11"/>
  <c r="Z234" i="11"/>
  <c r="R234" i="11"/>
  <c r="O234" i="11"/>
  <c r="L234" i="11"/>
  <c r="AD110" i="11"/>
  <c r="Z110" i="11"/>
  <c r="R110" i="11"/>
  <c r="O110" i="11"/>
  <c r="L110" i="11"/>
  <c r="AD233" i="11"/>
  <c r="Z233" i="11"/>
  <c r="R233" i="11"/>
  <c r="O233" i="11"/>
  <c r="L233" i="11"/>
  <c r="AD208" i="11"/>
  <c r="Z208" i="11"/>
  <c r="R208" i="11"/>
  <c r="O208" i="11"/>
  <c r="L208" i="11"/>
  <c r="AD185" i="11"/>
  <c r="Z185" i="11"/>
  <c r="R185" i="11"/>
  <c r="O185" i="11"/>
  <c r="L185" i="11"/>
  <c r="AD63" i="11"/>
  <c r="Z63" i="11"/>
  <c r="R63" i="11"/>
  <c r="O63" i="11"/>
  <c r="L63" i="11"/>
  <c r="AD199" i="11"/>
  <c r="Z199" i="11"/>
  <c r="R199" i="11"/>
  <c r="O199" i="11"/>
  <c r="L199" i="11"/>
  <c r="AD260" i="11"/>
  <c r="Z260" i="11"/>
  <c r="R260" i="11"/>
  <c r="O260" i="11"/>
  <c r="L260" i="11"/>
  <c r="AD114" i="11"/>
  <c r="Z114" i="11"/>
  <c r="R114" i="11"/>
  <c r="O114" i="11"/>
  <c r="L114" i="11"/>
  <c r="AD83" i="11"/>
  <c r="Z83" i="11"/>
  <c r="R83" i="11"/>
  <c r="O83" i="11"/>
  <c r="L83" i="11"/>
  <c r="AD209" i="11"/>
  <c r="Z209" i="11"/>
  <c r="R209" i="11"/>
  <c r="O209" i="11"/>
  <c r="L209" i="11"/>
  <c r="AD225" i="11"/>
  <c r="Z225" i="11"/>
  <c r="R225" i="11"/>
  <c r="O225" i="11"/>
  <c r="L225" i="11"/>
  <c r="AD158" i="11"/>
  <c r="Z158" i="11"/>
  <c r="R158" i="11"/>
  <c r="O158" i="11"/>
  <c r="L158" i="11"/>
  <c r="AD74" i="11"/>
  <c r="Z74" i="11"/>
  <c r="R74" i="11"/>
  <c r="O74" i="11"/>
  <c r="L74" i="11"/>
  <c r="AD187" i="11"/>
  <c r="Z187" i="11"/>
  <c r="R187" i="11"/>
  <c r="O187" i="11"/>
  <c r="L187" i="11"/>
  <c r="AD152" i="11"/>
  <c r="Z152" i="11"/>
  <c r="R152" i="11"/>
  <c r="O152" i="11"/>
  <c r="L152" i="11"/>
  <c r="AD119" i="11"/>
  <c r="Z119" i="11"/>
  <c r="R119" i="11"/>
  <c r="O119" i="11"/>
  <c r="L119" i="11"/>
  <c r="AD182" i="11"/>
  <c r="Z182" i="11"/>
  <c r="R182" i="11"/>
  <c r="O182" i="11"/>
  <c r="L182" i="11"/>
  <c r="AD176" i="11"/>
  <c r="Z176" i="11"/>
  <c r="R176" i="11"/>
  <c r="O176" i="11"/>
  <c r="L176" i="11"/>
  <c r="AD206" i="11"/>
  <c r="Z206" i="11"/>
  <c r="R206" i="11"/>
  <c r="O206" i="11"/>
  <c r="L206" i="11"/>
  <c r="AD167" i="11"/>
  <c r="Z167" i="11"/>
  <c r="R167" i="11"/>
  <c r="O167" i="11"/>
  <c r="L167" i="11"/>
  <c r="AD255" i="11"/>
  <c r="Z255" i="11"/>
  <c r="R255" i="11"/>
  <c r="O255" i="11"/>
  <c r="L255" i="11"/>
  <c r="AD91" i="11"/>
  <c r="Z91" i="11"/>
  <c r="R91" i="11"/>
  <c r="O91" i="11"/>
  <c r="L91" i="11"/>
  <c r="AD126" i="11"/>
  <c r="Z126" i="11"/>
  <c r="R126" i="11"/>
  <c r="O126" i="11"/>
  <c r="L126" i="11"/>
  <c r="AD227" i="11"/>
  <c r="Z227" i="11"/>
  <c r="R227" i="11"/>
  <c r="O227" i="11"/>
  <c r="L227" i="11"/>
  <c r="AD258" i="11"/>
  <c r="Z258" i="11"/>
  <c r="R258" i="11"/>
  <c r="O258" i="11"/>
  <c r="L258" i="11"/>
  <c r="AD101" i="11"/>
  <c r="Z101" i="11"/>
  <c r="R101" i="11"/>
  <c r="O101" i="11"/>
  <c r="L101" i="11"/>
  <c r="AD107" i="11"/>
  <c r="Z107" i="11"/>
  <c r="R107" i="11"/>
  <c r="O107" i="11"/>
  <c r="L107" i="11"/>
  <c r="AD123" i="11"/>
  <c r="Z123" i="11"/>
  <c r="R123" i="11"/>
  <c r="O123" i="11"/>
  <c r="L123" i="11"/>
  <c r="AD73" i="11"/>
  <c r="Z73" i="11"/>
  <c r="R73" i="11"/>
  <c r="O73" i="11"/>
  <c r="L73" i="11"/>
  <c r="AD120" i="11"/>
  <c r="Z120" i="11"/>
  <c r="R120" i="11"/>
  <c r="O120" i="11"/>
  <c r="L120" i="11"/>
  <c r="AD170" i="11"/>
  <c r="Z170" i="11"/>
  <c r="R170" i="11"/>
  <c r="O170" i="11"/>
  <c r="L170" i="11"/>
  <c r="AD62" i="11"/>
  <c r="Z62" i="11"/>
  <c r="O62" i="11"/>
  <c r="L62" i="11"/>
  <c r="AD256" i="11"/>
  <c r="Z256" i="11"/>
  <c r="R256" i="11"/>
  <c r="O256" i="11"/>
  <c r="L256" i="11"/>
  <c r="AD77" i="11"/>
  <c r="Z77" i="11"/>
  <c r="R77" i="11"/>
  <c r="O77" i="11"/>
  <c r="L77" i="11"/>
  <c r="AD113" i="11"/>
  <c r="Z113" i="11"/>
  <c r="R113" i="11"/>
  <c r="O113" i="11"/>
  <c r="L113" i="11"/>
  <c r="AD109" i="11"/>
  <c r="Z109" i="11"/>
  <c r="R109" i="11"/>
  <c r="O109" i="11"/>
  <c r="L109" i="11"/>
  <c r="AD198" i="11"/>
  <c r="Z198" i="11"/>
  <c r="R198" i="11"/>
  <c r="O198" i="11"/>
  <c r="L198" i="11"/>
  <c r="AD213" i="11"/>
  <c r="Z213" i="11"/>
  <c r="R213" i="11"/>
  <c r="O213" i="11"/>
  <c r="L213" i="11"/>
  <c r="AD278" i="11"/>
  <c r="Z278" i="11"/>
  <c r="R278" i="11"/>
  <c r="O278" i="11"/>
  <c r="L278" i="11"/>
  <c r="AD201" i="11"/>
  <c r="Z201" i="11"/>
  <c r="R201" i="11"/>
  <c r="O201" i="11"/>
  <c r="L201" i="11"/>
  <c r="AD179" i="11"/>
  <c r="Z179" i="11"/>
  <c r="R179" i="11"/>
  <c r="O179" i="11"/>
  <c r="L179" i="11"/>
  <c r="AD166" i="11"/>
  <c r="Z166" i="11"/>
  <c r="R166" i="11"/>
  <c r="O166" i="11"/>
  <c r="L166" i="11"/>
  <c r="AD180" i="11"/>
  <c r="Z180" i="11"/>
  <c r="R180" i="11"/>
  <c r="O180" i="11"/>
  <c r="L180" i="11"/>
  <c r="AD44" i="11"/>
  <c r="Z44" i="11"/>
  <c r="R44" i="11"/>
  <c r="O44" i="11"/>
  <c r="L44" i="11"/>
  <c r="AD210" i="11"/>
  <c r="Z210" i="11"/>
  <c r="R210" i="11"/>
  <c r="O210" i="11"/>
  <c r="L210" i="11"/>
  <c r="AD149" i="11"/>
  <c r="Z149" i="11"/>
  <c r="R149" i="11"/>
  <c r="O149" i="11"/>
  <c r="L149" i="11"/>
  <c r="AD157" i="11"/>
  <c r="Z157" i="11"/>
  <c r="R157" i="11"/>
  <c r="O157" i="11"/>
  <c r="L157" i="11"/>
  <c r="AD134" i="11"/>
  <c r="Z134" i="11"/>
  <c r="R134" i="11"/>
  <c r="O134" i="11"/>
  <c r="L134" i="11"/>
  <c r="AD147" i="11"/>
  <c r="Z147" i="11"/>
  <c r="R147" i="11"/>
  <c r="O147" i="11"/>
  <c r="L147" i="11"/>
  <c r="AD68" i="11"/>
  <c r="Z68" i="11"/>
  <c r="R68" i="11"/>
  <c r="O68" i="11"/>
  <c r="L68" i="11"/>
  <c r="AD215" i="11"/>
  <c r="Z215" i="11"/>
  <c r="R215" i="11"/>
  <c r="O215" i="11"/>
  <c r="L215" i="11"/>
  <c r="AD223" i="11"/>
  <c r="Z223" i="11"/>
  <c r="R223" i="11"/>
  <c r="O223" i="11"/>
  <c r="L223" i="11"/>
  <c r="AD265" i="11"/>
  <c r="Z265" i="11"/>
  <c r="R265" i="11"/>
  <c r="O265" i="11"/>
  <c r="L265" i="11"/>
  <c r="AD222" i="11"/>
  <c r="Z222" i="11"/>
  <c r="R222" i="11"/>
  <c r="O222" i="11"/>
  <c r="L222" i="11"/>
  <c r="AD262" i="11"/>
  <c r="Z262" i="11"/>
  <c r="R262" i="11"/>
  <c r="O262" i="11"/>
  <c r="L262" i="11"/>
  <c r="AD181" i="11"/>
  <c r="Z181" i="11"/>
  <c r="R181" i="11"/>
  <c r="O181" i="11"/>
  <c r="L181" i="11"/>
  <c r="AD115" i="11"/>
  <c r="Z115" i="11"/>
  <c r="R115" i="11"/>
  <c r="O115" i="11"/>
  <c r="L115" i="11"/>
  <c r="AD49" i="11"/>
  <c r="Z49" i="11"/>
  <c r="R49" i="11"/>
  <c r="O49" i="11"/>
  <c r="L49" i="11"/>
  <c r="AD138" i="11"/>
  <c r="Z138" i="11"/>
  <c r="R138" i="11"/>
  <c r="O138" i="11"/>
  <c r="L138" i="11"/>
  <c r="AD145" i="11"/>
  <c r="Z145" i="11"/>
  <c r="R145" i="11"/>
  <c r="O145" i="11"/>
  <c r="L145" i="11"/>
  <c r="AD261" i="11"/>
  <c r="Z261" i="11"/>
  <c r="R261" i="11"/>
  <c r="O261" i="11"/>
  <c r="L261" i="11"/>
  <c r="AD61" i="11"/>
  <c r="Z61" i="11"/>
  <c r="R61" i="11"/>
  <c r="O61" i="11"/>
  <c r="L61" i="11"/>
  <c r="AD226" i="11"/>
  <c r="Z226" i="11"/>
  <c r="R226" i="11"/>
  <c r="O226" i="11"/>
  <c r="L226" i="11"/>
  <c r="AD40" i="11"/>
  <c r="Z40" i="11"/>
  <c r="R40" i="11"/>
  <c r="O40" i="11"/>
  <c r="L40" i="11"/>
  <c r="AD257" i="11"/>
  <c r="Z257" i="11"/>
  <c r="R257" i="11"/>
  <c r="O257" i="11"/>
  <c r="L257" i="11"/>
  <c r="AD197" i="11"/>
  <c r="Z197" i="11"/>
  <c r="R197" i="11"/>
  <c r="O197" i="11"/>
  <c r="L197" i="11"/>
  <c r="AD47" i="11"/>
  <c r="Z47" i="11"/>
  <c r="R47" i="11"/>
  <c r="O47" i="11"/>
  <c r="L47" i="11"/>
  <c r="AD161" i="11"/>
  <c r="Z161" i="11"/>
  <c r="R161" i="11"/>
  <c r="O161" i="11"/>
  <c r="L161" i="11"/>
  <c r="AD71" i="11"/>
  <c r="Z71" i="11"/>
  <c r="R71" i="11"/>
  <c r="O71" i="11"/>
  <c r="L71" i="11"/>
  <c r="AD32" i="11"/>
  <c r="Z32" i="11"/>
  <c r="R32" i="11"/>
  <c r="O32" i="11"/>
  <c r="L32" i="11"/>
  <c r="AD30" i="11"/>
  <c r="Z30" i="11"/>
  <c r="R30" i="11"/>
  <c r="O30" i="11"/>
  <c r="L30" i="11"/>
  <c r="AD29" i="11"/>
  <c r="Z29" i="11"/>
  <c r="R29" i="11"/>
  <c r="O29" i="11"/>
  <c r="L29" i="11"/>
  <c r="AD159" i="11"/>
  <c r="Z159" i="11"/>
  <c r="R159" i="11"/>
  <c r="O159" i="11"/>
  <c r="L159" i="11"/>
  <c r="AD133" i="11"/>
  <c r="Z133" i="11"/>
  <c r="R133" i="11"/>
  <c r="O133" i="11"/>
  <c r="L133" i="11"/>
  <c r="AD141" i="11"/>
  <c r="Z141" i="11"/>
  <c r="R141" i="11"/>
  <c r="O141" i="11"/>
  <c r="L141" i="11"/>
  <c r="AD264" i="11"/>
  <c r="Z264" i="11"/>
  <c r="R264" i="11"/>
  <c r="O264" i="11"/>
  <c r="L264" i="11"/>
  <c r="AD148" i="11"/>
  <c r="Z148" i="11"/>
  <c r="R148" i="11"/>
  <c r="O148" i="11"/>
  <c r="L148" i="11"/>
  <c r="AD69" i="11"/>
  <c r="Z69" i="11"/>
  <c r="R69" i="11"/>
  <c r="O69" i="11"/>
  <c r="L69" i="11"/>
  <c r="AD267" i="11"/>
  <c r="Z267" i="11"/>
  <c r="R267" i="11"/>
  <c r="O267" i="11"/>
  <c r="L267" i="11"/>
  <c r="AD67" i="11"/>
  <c r="Z67" i="11"/>
  <c r="R67" i="11"/>
  <c r="O67" i="11"/>
  <c r="L67" i="11"/>
  <c r="AD18" i="11"/>
  <c r="Z18" i="11"/>
  <c r="R18" i="11"/>
  <c r="O18" i="11"/>
  <c r="L18" i="11"/>
  <c r="AD200" i="11"/>
  <c r="Z200" i="11"/>
  <c r="R200" i="11"/>
  <c r="O200" i="11"/>
  <c r="L200" i="11"/>
  <c r="AD99" i="11"/>
  <c r="Z99" i="11"/>
  <c r="R99" i="11"/>
  <c r="O99" i="11"/>
  <c r="L99" i="11"/>
  <c r="AD251" i="11"/>
  <c r="Z251" i="11"/>
  <c r="R251" i="11"/>
  <c r="O251" i="11"/>
  <c r="L251" i="11"/>
  <c r="AD50" i="11"/>
  <c r="Z50" i="11"/>
  <c r="R50" i="11"/>
  <c r="O50" i="11"/>
  <c r="L50" i="11"/>
  <c r="AD178" i="11"/>
  <c r="Z178" i="11"/>
  <c r="R178" i="11"/>
  <c r="O178" i="11"/>
  <c r="L178" i="11"/>
  <c r="AD156" i="11"/>
  <c r="Z156" i="11"/>
  <c r="R156" i="11"/>
  <c r="O156" i="11"/>
  <c r="L156" i="11"/>
  <c r="AD142" i="11"/>
  <c r="Z142" i="11"/>
  <c r="R142" i="11"/>
  <c r="O142" i="11"/>
  <c r="L142" i="11"/>
  <c r="AD76" i="11"/>
  <c r="Z76" i="11"/>
  <c r="R76" i="11"/>
  <c r="O76" i="11"/>
  <c r="L76" i="11"/>
  <c r="AD64" i="11"/>
  <c r="Z64" i="11"/>
  <c r="R64" i="11"/>
  <c r="O64" i="11"/>
  <c r="L64" i="11"/>
  <c r="AD168" i="11"/>
  <c r="Z168" i="11"/>
  <c r="R168" i="11"/>
  <c r="O168" i="11"/>
  <c r="L168" i="11"/>
  <c r="AD203" i="11"/>
  <c r="Z203" i="11"/>
  <c r="R203" i="11"/>
  <c r="O203" i="11"/>
  <c r="L203" i="11"/>
  <c r="AD38" i="11"/>
  <c r="Z38" i="11"/>
  <c r="R38" i="11"/>
  <c r="O38" i="11"/>
  <c r="L38" i="11"/>
  <c r="AD39" i="11"/>
  <c r="Z39" i="11"/>
  <c r="R39" i="11"/>
  <c r="O39" i="11"/>
  <c r="L39" i="11"/>
  <c r="AD160" i="11"/>
  <c r="Z160" i="11"/>
  <c r="R160" i="11"/>
  <c r="O160" i="11"/>
  <c r="L160" i="11"/>
  <c r="AD72" i="11"/>
  <c r="Z72" i="11"/>
  <c r="R72" i="11"/>
  <c r="O72" i="11"/>
  <c r="L72" i="11"/>
  <c r="AD139" i="11"/>
  <c r="Z139" i="11"/>
  <c r="R139" i="11"/>
  <c r="O139" i="11"/>
  <c r="L139" i="11"/>
  <c r="AD276" i="11"/>
  <c r="Z276" i="11"/>
  <c r="R276" i="11"/>
  <c r="O276" i="11"/>
  <c r="L276" i="11"/>
  <c r="AD117" i="11"/>
  <c r="Z117" i="11"/>
  <c r="R117" i="11"/>
  <c r="O117" i="11"/>
  <c r="L117" i="11"/>
  <c r="AD108" i="11"/>
  <c r="Z108" i="11"/>
  <c r="R108" i="11"/>
  <c r="O108" i="11"/>
  <c r="L108" i="11"/>
  <c r="AD105" i="11"/>
  <c r="Z105" i="11"/>
  <c r="R105" i="11"/>
  <c r="O105" i="11"/>
  <c r="L105" i="11"/>
  <c r="AD57" i="11"/>
  <c r="Z57" i="11"/>
  <c r="R57" i="11"/>
  <c r="O57" i="11"/>
  <c r="L57" i="11"/>
  <c r="AD46" i="11"/>
  <c r="Z46" i="11"/>
  <c r="R46" i="11"/>
  <c r="O46" i="11"/>
  <c r="L46" i="11"/>
  <c r="AD174" i="11"/>
  <c r="Z174" i="11"/>
  <c r="R174" i="11"/>
  <c r="O174" i="11"/>
  <c r="L174" i="11"/>
  <c r="AD65" i="11"/>
  <c r="Z65" i="11"/>
  <c r="R65" i="11"/>
  <c r="O65" i="11"/>
  <c r="L65" i="11"/>
  <c r="AD268" i="11"/>
  <c r="Z268" i="11"/>
  <c r="R268" i="11"/>
  <c r="O268" i="11"/>
  <c r="L268" i="11"/>
  <c r="AD9" i="11"/>
  <c r="Z9" i="11"/>
  <c r="R9" i="11"/>
  <c r="O9" i="11"/>
  <c r="L9" i="11"/>
  <c r="AD259" i="11"/>
  <c r="Z259" i="11"/>
  <c r="R259" i="11"/>
  <c r="O259" i="11"/>
  <c r="L259" i="11"/>
  <c r="AD186" i="11"/>
  <c r="Z186" i="11"/>
  <c r="R186" i="11"/>
  <c r="O186" i="11"/>
  <c r="L186" i="11"/>
  <c r="AD60" i="11"/>
  <c r="Z60" i="11"/>
  <c r="R60" i="11"/>
  <c r="O60" i="11"/>
  <c r="L60" i="11"/>
  <c r="AD252" i="11"/>
  <c r="Z252" i="11"/>
  <c r="R252" i="11"/>
  <c r="O252" i="11"/>
  <c r="L252" i="11"/>
  <c r="AD45" i="11"/>
  <c r="Z45" i="11"/>
  <c r="R45" i="11"/>
  <c r="O45" i="11"/>
  <c r="L45" i="11"/>
  <c r="AD12" i="11"/>
  <c r="Z12" i="11"/>
  <c r="R12" i="11"/>
  <c r="O12" i="11"/>
  <c r="L12" i="11"/>
  <c r="AD43" i="11"/>
  <c r="Z43" i="11"/>
  <c r="R43" i="11"/>
  <c r="O43" i="11"/>
  <c r="L43" i="11"/>
  <c r="AD27" i="11"/>
  <c r="Z27" i="11"/>
  <c r="R27" i="11"/>
  <c r="O27" i="11"/>
  <c r="L27" i="11"/>
  <c r="AD22" i="11"/>
  <c r="Z22" i="11"/>
  <c r="R22" i="11"/>
  <c r="O22" i="11"/>
  <c r="L22" i="11"/>
  <c r="AD270" i="11"/>
  <c r="Z270" i="11"/>
  <c r="R270" i="11"/>
  <c r="O270" i="11"/>
  <c r="L270" i="11"/>
  <c r="AD135" i="11"/>
  <c r="Z135" i="11"/>
  <c r="R135" i="11"/>
  <c r="O135" i="11"/>
  <c r="L135" i="11"/>
  <c r="AD272" i="11"/>
  <c r="Z272" i="11"/>
  <c r="R272" i="11"/>
  <c r="O272" i="11"/>
  <c r="L272" i="11"/>
  <c r="AD229" i="11"/>
  <c r="Z229" i="11"/>
  <c r="R229" i="11"/>
  <c r="O229" i="11"/>
  <c r="L229" i="11"/>
  <c r="AD273" i="11"/>
  <c r="Z273" i="11"/>
  <c r="R273" i="11"/>
  <c r="O273" i="11"/>
  <c r="L273" i="11"/>
  <c r="AD279" i="11"/>
  <c r="Z279" i="11"/>
  <c r="R279" i="11"/>
  <c r="O279" i="11"/>
  <c r="L279" i="11"/>
  <c r="AD169" i="11"/>
  <c r="Z169" i="11"/>
  <c r="R169" i="11"/>
  <c r="O169" i="11"/>
  <c r="L169" i="11"/>
  <c r="AD271" i="11"/>
  <c r="Z271" i="11"/>
  <c r="R271" i="11"/>
  <c r="O271" i="11"/>
  <c r="L271" i="11"/>
  <c r="AD253" i="11"/>
  <c r="Z253" i="11"/>
  <c r="R253" i="11"/>
  <c r="O253" i="11"/>
  <c r="L253" i="11"/>
  <c r="AD143" i="11"/>
  <c r="Z143" i="11"/>
  <c r="R143" i="11"/>
  <c r="O143" i="11"/>
  <c r="L143" i="11"/>
  <c r="AD11" i="11"/>
  <c r="Z11" i="11"/>
  <c r="R11" i="11"/>
  <c r="O11" i="11"/>
  <c r="L11" i="11"/>
  <c r="AD52" i="11"/>
  <c r="Z52" i="11"/>
  <c r="R52" i="11"/>
  <c r="O52" i="11"/>
  <c r="L52" i="11"/>
  <c r="AD191" i="11"/>
  <c r="Z191" i="11"/>
  <c r="R191" i="11"/>
  <c r="O191" i="11"/>
  <c r="L191" i="11"/>
  <c r="AD171" i="11"/>
  <c r="Z171" i="11"/>
  <c r="R171" i="11"/>
  <c r="O171" i="11"/>
  <c r="L171" i="11"/>
  <c r="AD19" i="11"/>
  <c r="Z19" i="11"/>
  <c r="R19" i="11"/>
  <c r="O19" i="11"/>
  <c r="L19" i="11"/>
  <c r="AD21" i="11"/>
  <c r="Z21" i="11"/>
  <c r="R21" i="11"/>
  <c r="O21" i="11"/>
  <c r="L21" i="11"/>
  <c r="AD150" i="11"/>
  <c r="Z150" i="11"/>
  <c r="R150" i="11"/>
  <c r="O150" i="11"/>
  <c r="L150" i="11"/>
  <c r="AD8" i="11"/>
  <c r="Z8" i="11"/>
  <c r="R8" i="11"/>
  <c r="O8" i="11"/>
  <c r="L8" i="11"/>
  <c r="AD136" i="11"/>
  <c r="Z136" i="11"/>
  <c r="R136" i="11"/>
  <c r="O136" i="11"/>
  <c r="L136" i="11"/>
  <c r="AD42" i="11"/>
  <c r="Z42" i="11"/>
  <c r="R42" i="11"/>
  <c r="O42" i="11"/>
  <c r="L42" i="11"/>
  <c r="AD41" i="11"/>
  <c r="Z41" i="11"/>
  <c r="R41" i="11"/>
  <c r="O41" i="11"/>
  <c r="L41" i="11"/>
  <c r="AD263" i="11"/>
  <c r="Z263" i="11"/>
  <c r="R263" i="11"/>
  <c r="O263" i="11"/>
  <c r="L263" i="11"/>
  <c r="AD184" i="11"/>
  <c r="Z184" i="11"/>
  <c r="R184" i="11"/>
  <c r="O184" i="11"/>
  <c r="L184" i="11"/>
  <c r="AD173" i="11"/>
  <c r="Z173" i="11"/>
  <c r="R173" i="11"/>
  <c r="O173" i="11"/>
  <c r="L173" i="11"/>
  <c r="AD17" i="11"/>
  <c r="Z17" i="11"/>
  <c r="R17" i="11"/>
  <c r="O17" i="11"/>
  <c r="L17" i="11"/>
  <c r="AD58" i="11"/>
  <c r="Z58" i="11"/>
  <c r="R58" i="11"/>
  <c r="O58" i="11"/>
  <c r="L58" i="11"/>
  <c r="AD33" i="11"/>
  <c r="Z33" i="11"/>
  <c r="R33" i="11"/>
  <c r="O33" i="11"/>
  <c r="L33" i="11"/>
  <c r="AD75" i="11"/>
  <c r="Z75" i="11"/>
  <c r="R75" i="11"/>
  <c r="O75" i="11"/>
  <c r="L75" i="11"/>
  <c r="AD7" i="11"/>
  <c r="Z7" i="11"/>
  <c r="R7" i="11"/>
  <c r="O7" i="11"/>
  <c r="L7" i="11"/>
  <c r="AD172" i="11"/>
  <c r="Z172" i="11"/>
  <c r="R172" i="11"/>
  <c r="O172" i="11"/>
  <c r="L172" i="11"/>
  <c r="AD140" i="11"/>
  <c r="Z140" i="11"/>
  <c r="R140" i="11"/>
  <c r="O140" i="11"/>
  <c r="L140" i="11"/>
  <c r="AD20" i="11"/>
  <c r="Z20" i="11"/>
  <c r="R20" i="11"/>
  <c r="O20" i="11"/>
  <c r="L20" i="11"/>
  <c r="AD59" i="11"/>
  <c r="Z59" i="11"/>
  <c r="R59" i="11"/>
  <c r="O59" i="11"/>
  <c r="L59" i="11"/>
  <c r="AD48" i="11"/>
  <c r="Z48" i="11"/>
  <c r="R48" i="11"/>
  <c r="O48" i="11"/>
  <c r="L48" i="11"/>
  <c r="AD10" i="11"/>
  <c r="Z10" i="11"/>
  <c r="R10" i="11"/>
  <c r="O10" i="11"/>
  <c r="L10" i="11"/>
  <c r="AD28" i="11"/>
  <c r="Z28" i="11"/>
  <c r="R28" i="11"/>
  <c r="O28" i="11"/>
  <c r="L28" i="11"/>
  <c r="AD211" i="11"/>
  <c r="Z211" i="11"/>
  <c r="R211" i="11"/>
  <c r="O211" i="11"/>
  <c r="L211" i="11"/>
  <c r="AD277" i="11"/>
  <c r="Z277" i="11"/>
  <c r="R277" i="11"/>
  <c r="O277" i="11"/>
  <c r="L277" i="11"/>
  <c r="AD66" i="11"/>
  <c r="Z66" i="11"/>
  <c r="R66" i="11"/>
  <c r="O66" i="11"/>
  <c r="L66" i="11"/>
  <c r="AD103" i="11"/>
  <c r="Z103" i="11"/>
  <c r="R103" i="11"/>
  <c r="O103" i="11"/>
  <c r="L103" i="11"/>
  <c r="AD102" i="11"/>
  <c r="Z102" i="11"/>
  <c r="R102" i="11"/>
  <c r="O102" i="11"/>
  <c r="L102" i="11"/>
  <c r="AD188" i="11"/>
  <c r="Z188" i="11"/>
  <c r="R188" i="11"/>
  <c r="O188" i="11"/>
  <c r="L188" i="11"/>
  <c r="AD241" i="11"/>
  <c r="Z241" i="11"/>
  <c r="R241" i="11"/>
  <c r="O241" i="11"/>
  <c r="L241" i="11"/>
  <c r="AD98" i="11"/>
  <c r="Z98" i="11"/>
  <c r="R98" i="11"/>
  <c r="O98" i="11"/>
  <c r="L98" i="11"/>
  <c r="Q251" i="10"/>
  <c r="AD251" i="10" s="1"/>
  <c r="N251" i="10"/>
  <c r="O251" i="10" s="1"/>
  <c r="K251" i="10"/>
  <c r="I251" i="10"/>
  <c r="H251" i="10"/>
  <c r="AD146" i="10"/>
  <c r="Z146" i="10"/>
  <c r="R146" i="10"/>
  <c r="O146" i="10"/>
  <c r="L146" i="10"/>
  <c r="AD244" i="10"/>
  <c r="Z244" i="10"/>
  <c r="R244" i="10"/>
  <c r="O244" i="10"/>
  <c r="L244" i="10"/>
  <c r="AD245" i="10"/>
  <c r="Z245" i="10"/>
  <c r="R245" i="10"/>
  <c r="O245" i="10"/>
  <c r="L245" i="10"/>
  <c r="AD246" i="10"/>
  <c r="Z246" i="10"/>
  <c r="R246" i="10"/>
  <c r="O246" i="10"/>
  <c r="L246" i="10"/>
  <c r="AD208" i="10"/>
  <c r="Z208" i="10"/>
  <c r="R208" i="10"/>
  <c r="O208" i="10"/>
  <c r="L208" i="10"/>
  <c r="AD168" i="10"/>
  <c r="Z168" i="10"/>
  <c r="R168" i="10"/>
  <c r="O168" i="10"/>
  <c r="L168" i="10"/>
  <c r="AD240" i="10"/>
  <c r="Z240" i="10"/>
  <c r="R240" i="10"/>
  <c r="O240" i="10"/>
  <c r="L240" i="10"/>
  <c r="AD153" i="10"/>
  <c r="Z153" i="10"/>
  <c r="R153" i="10"/>
  <c r="O153" i="10"/>
  <c r="L153" i="10"/>
  <c r="AD235" i="10"/>
  <c r="Z235" i="10"/>
  <c r="R235" i="10"/>
  <c r="O235" i="10"/>
  <c r="L235" i="10"/>
  <c r="AD248" i="10"/>
  <c r="Z248" i="10"/>
  <c r="R248" i="10"/>
  <c r="O248" i="10"/>
  <c r="L248" i="10"/>
  <c r="AD136" i="10"/>
  <c r="Z136" i="10"/>
  <c r="R136" i="10"/>
  <c r="O136" i="10"/>
  <c r="L136" i="10"/>
  <c r="AD209" i="10"/>
  <c r="Z209" i="10"/>
  <c r="R209" i="10"/>
  <c r="O209" i="10"/>
  <c r="L209" i="10"/>
  <c r="AD219" i="10"/>
  <c r="Z219" i="10"/>
  <c r="R219" i="10"/>
  <c r="O219" i="10"/>
  <c r="L219" i="10"/>
  <c r="AD247" i="10"/>
  <c r="Z247" i="10"/>
  <c r="R247" i="10"/>
  <c r="O247" i="10"/>
  <c r="L247" i="10"/>
  <c r="AD148" i="10"/>
  <c r="Z148" i="10"/>
  <c r="R148" i="10"/>
  <c r="O148" i="10"/>
  <c r="L148" i="10"/>
  <c r="AD241" i="10"/>
  <c r="Z241" i="10"/>
  <c r="R241" i="10"/>
  <c r="O241" i="10"/>
  <c r="L241" i="10"/>
  <c r="AD242" i="10"/>
  <c r="Z242" i="10"/>
  <c r="R242" i="10"/>
  <c r="O242" i="10"/>
  <c r="L242" i="10"/>
  <c r="AD183" i="10"/>
  <c r="Z183" i="10"/>
  <c r="R183" i="10"/>
  <c r="O183" i="10"/>
  <c r="L183" i="10"/>
  <c r="AD232" i="10"/>
  <c r="Z232" i="10"/>
  <c r="R232" i="10"/>
  <c r="O232" i="10"/>
  <c r="L232" i="10"/>
  <c r="AD238" i="10"/>
  <c r="Z238" i="10"/>
  <c r="R238" i="10"/>
  <c r="O238" i="10"/>
  <c r="L238" i="10"/>
  <c r="AD152" i="10"/>
  <c r="Z152" i="10"/>
  <c r="R152" i="10"/>
  <c r="O152" i="10"/>
  <c r="L152" i="10"/>
  <c r="AD234" i="10"/>
  <c r="Z234" i="10"/>
  <c r="R234" i="10"/>
  <c r="O234" i="10"/>
  <c r="L234" i="10"/>
  <c r="AD143" i="10"/>
  <c r="Z143" i="10"/>
  <c r="R143" i="10"/>
  <c r="O143" i="10"/>
  <c r="L143" i="10"/>
  <c r="AD236" i="10"/>
  <c r="Z236" i="10"/>
  <c r="R236" i="10"/>
  <c r="O236" i="10"/>
  <c r="L236" i="10"/>
  <c r="AD186" i="10"/>
  <c r="Z186" i="10"/>
  <c r="R186" i="10"/>
  <c r="O186" i="10"/>
  <c r="L186" i="10"/>
  <c r="AD182" i="10"/>
  <c r="Z182" i="10"/>
  <c r="R182" i="10"/>
  <c r="O182" i="10"/>
  <c r="L182" i="10"/>
  <c r="AD108" i="10"/>
  <c r="Z108" i="10"/>
  <c r="R108" i="10"/>
  <c r="O108" i="10"/>
  <c r="L108" i="10"/>
  <c r="AD126" i="10"/>
  <c r="Z126" i="10"/>
  <c r="R126" i="10"/>
  <c r="O126" i="10"/>
  <c r="L126" i="10"/>
  <c r="AD223" i="10"/>
  <c r="Z223" i="10"/>
  <c r="R223" i="10"/>
  <c r="O223" i="10"/>
  <c r="L223" i="10"/>
  <c r="AD161" i="10"/>
  <c r="Z161" i="10"/>
  <c r="R161" i="10"/>
  <c r="O161" i="10"/>
  <c r="L161" i="10"/>
  <c r="AD229" i="10"/>
  <c r="Z229" i="10"/>
  <c r="R229" i="10"/>
  <c r="O229" i="10"/>
  <c r="L229" i="10"/>
  <c r="AD231" i="10"/>
  <c r="Z231" i="10"/>
  <c r="R231" i="10"/>
  <c r="O231" i="10"/>
  <c r="L231" i="10"/>
  <c r="AD112" i="10"/>
  <c r="Z112" i="10"/>
  <c r="R112" i="10"/>
  <c r="O112" i="10"/>
  <c r="L112" i="10"/>
  <c r="AD249" i="10"/>
  <c r="Z249" i="10"/>
  <c r="R249" i="10"/>
  <c r="O249" i="10"/>
  <c r="L249" i="10"/>
  <c r="AD211" i="10"/>
  <c r="Z211" i="10"/>
  <c r="R211" i="10"/>
  <c r="O211" i="10"/>
  <c r="L211" i="10"/>
  <c r="AD205" i="10"/>
  <c r="Z205" i="10"/>
  <c r="R205" i="10"/>
  <c r="O205" i="10"/>
  <c r="L205" i="10"/>
  <c r="AD189" i="10"/>
  <c r="Z189" i="10"/>
  <c r="R189" i="10"/>
  <c r="O189" i="10"/>
  <c r="L189" i="10"/>
  <c r="AD228" i="10"/>
  <c r="Z228" i="10"/>
  <c r="R228" i="10"/>
  <c r="O228" i="10"/>
  <c r="L228" i="10"/>
  <c r="AD227" i="10"/>
  <c r="Z227" i="10"/>
  <c r="R227" i="10"/>
  <c r="O227" i="10"/>
  <c r="L227" i="10"/>
  <c r="AD221" i="10"/>
  <c r="Z221" i="10"/>
  <c r="R221" i="10"/>
  <c r="O221" i="10"/>
  <c r="L221" i="10"/>
  <c r="AD222" i="10"/>
  <c r="Z222" i="10"/>
  <c r="R222" i="10"/>
  <c r="O222" i="10"/>
  <c r="L222" i="10"/>
  <c r="AD213" i="10"/>
  <c r="Z213" i="10"/>
  <c r="R213" i="10"/>
  <c r="O213" i="10"/>
  <c r="L213" i="10"/>
  <c r="AD210" i="10"/>
  <c r="Z210" i="10"/>
  <c r="R210" i="10"/>
  <c r="O210" i="10"/>
  <c r="L210" i="10"/>
  <c r="AD218" i="10"/>
  <c r="Z218" i="10"/>
  <c r="R218" i="10"/>
  <c r="O218" i="10"/>
  <c r="L218" i="10"/>
  <c r="AD173" i="10"/>
  <c r="Z173" i="10"/>
  <c r="R173" i="10"/>
  <c r="O173" i="10"/>
  <c r="L173" i="10"/>
  <c r="AD225" i="10"/>
  <c r="Z225" i="10"/>
  <c r="R225" i="10"/>
  <c r="O225" i="10"/>
  <c r="L225" i="10"/>
  <c r="AD124" i="10"/>
  <c r="Z124" i="10"/>
  <c r="R124" i="10"/>
  <c r="O124" i="10"/>
  <c r="L124" i="10"/>
  <c r="AD216" i="10"/>
  <c r="Z216" i="10"/>
  <c r="R216" i="10"/>
  <c r="O216" i="10"/>
  <c r="L216" i="10"/>
  <c r="AD193" i="10"/>
  <c r="Z193" i="10"/>
  <c r="R193" i="10"/>
  <c r="O193" i="10"/>
  <c r="L193" i="10"/>
  <c r="AD159" i="10"/>
  <c r="Z159" i="10"/>
  <c r="R159" i="10"/>
  <c r="O159" i="10"/>
  <c r="L159" i="10"/>
  <c r="AD220" i="10"/>
  <c r="Z220" i="10"/>
  <c r="R220" i="10"/>
  <c r="O220" i="10"/>
  <c r="L220" i="10"/>
  <c r="AD202" i="10"/>
  <c r="Z202" i="10"/>
  <c r="R202" i="10"/>
  <c r="O202" i="10"/>
  <c r="L202" i="10"/>
  <c r="AD215" i="10"/>
  <c r="Z215" i="10"/>
  <c r="R215" i="10"/>
  <c r="O215" i="10"/>
  <c r="L215" i="10"/>
  <c r="AD206" i="10"/>
  <c r="Z206" i="10"/>
  <c r="R206" i="10"/>
  <c r="O206" i="10"/>
  <c r="L206" i="10"/>
  <c r="AD198" i="10"/>
  <c r="Z198" i="10"/>
  <c r="R198" i="10"/>
  <c r="O198" i="10"/>
  <c r="L198" i="10"/>
  <c r="AD172" i="10"/>
  <c r="Z172" i="10"/>
  <c r="R172" i="10"/>
  <c r="O172" i="10"/>
  <c r="L172" i="10"/>
  <c r="AD149" i="10"/>
  <c r="Z149" i="10"/>
  <c r="R149" i="10"/>
  <c r="O149" i="10"/>
  <c r="L149" i="10"/>
  <c r="AD197" i="10"/>
  <c r="Z197" i="10"/>
  <c r="R197" i="10"/>
  <c r="O197" i="10"/>
  <c r="L197" i="10"/>
  <c r="AD230" i="10"/>
  <c r="Z230" i="10"/>
  <c r="R230" i="10"/>
  <c r="O230" i="10"/>
  <c r="L230" i="10"/>
  <c r="AD59" i="10"/>
  <c r="Z59" i="10"/>
  <c r="R59" i="10"/>
  <c r="O59" i="10"/>
  <c r="L59" i="10"/>
  <c r="AD170" i="10"/>
  <c r="Z170" i="10"/>
  <c r="R170" i="10"/>
  <c r="O170" i="10"/>
  <c r="L170" i="10"/>
  <c r="AD184" i="10"/>
  <c r="Z184" i="10"/>
  <c r="R184" i="10"/>
  <c r="O184" i="10"/>
  <c r="L184" i="10"/>
  <c r="AD190" i="10"/>
  <c r="Z190" i="10"/>
  <c r="R190" i="10"/>
  <c r="O190" i="10"/>
  <c r="L190" i="10"/>
  <c r="AD207" i="10"/>
  <c r="Z207" i="10"/>
  <c r="R207" i="10"/>
  <c r="O207" i="10"/>
  <c r="L207" i="10"/>
  <c r="AD200" i="10"/>
  <c r="Z200" i="10"/>
  <c r="R200" i="10"/>
  <c r="O200" i="10"/>
  <c r="L200" i="10"/>
  <c r="AD132" i="10"/>
  <c r="Z132" i="10"/>
  <c r="R132" i="10"/>
  <c r="O132" i="10"/>
  <c r="L132" i="10"/>
  <c r="AD151" i="10"/>
  <c r="Z151" i="10"/>
  <c r="R151" i="10"/>
  <c r="O151" i="10"/>
  <c r="L151" i="10"/>
  <c r="AD165" i="10"/>
  <c r="Z165" i="10"/>
  <c r="R165" i="10"/>
  <c r="O165" i="10"/>
  <c r="L165" i="10"/>
  <c r="AD201" i="10"/>
  <c r="Z201" i="10"/>
  <c r="R201" i="10"/>
  <c r="O201" i="10"/>
  <c r="L201" i="10"/>
  <c r="AD171" i="10"/>
  <c r="Z171" i="10"/>
  <c r="R171" i="10"/>
  <c r="O171" i="10"/>
  <c r="L171" i="10"/>
  <c r="AD203" i="10"/>
  <c r="Z203" i="10"/>
  <c r="R203" i="10"/>
  <c r="O203" i="10"/>
  <c r="L203" i="10"/>
  <c r="AD185" i="10"/>
  <c r="Z185" i="10"/>
  <c r="R185" i="10"/>
  <c r="O185" i="10"/>
  <c r="L185" i="10"/>
  <c r="AD85" i="10"/>
  <c r="Z85" i="10"/>
  <c r="R85" i="10"/>
  <c r="O85" i="10"/>
  <c r="L85" i="10"/>
  <c r="AD196" i="10"/>
  <c r="Z196" i="10"/>
  <c r="R196" i="10"/>
  <c r="O196" i="10"/>
  <c r="L196" i="10"/>
  <c r="AD187" i="10"/>
  <c r="Z187" i="10"/>
  <c r="R187" i="10"/>
  <c r="O187" i="10"/>
  <c r="L187" i="10"/>
  <c r="AD120" i="10"/>
  <c r="Z120" i="10"/>
  <c r="R120" i="10"/>
  <c r="O120" i="10"/>
  <c r="L120" i="10"/>
  <c r="AD191" i="10"/>
  <c r="Z191" i="10"/>
  <c r="R191" i="10"/>
  <c r="O191" i="10"/>
  <c r="L191" i="10"/>
  <c r="AD226" i="10"/>
  <c r="Z226" i="10"/>
  <c r="R226" i="10"/>
  <c r="O226" i="10"/>
  <c r="L226" i="10"/>
  <c r="AD237" i="10"/>
  <c r="Z237" i="10"/>
  <c r="R237" i="10"/>
  <c r="O237" i="10"/>
  <c r="L237" i="10"/>
  <c r="AD177" i="10"/>
  <c r="Z177" i="10"/>
  <c r="R177" i="10"/>
  <c r="O177" i="10"/>
  <c r="L177" i="10"/>
  <c r="AD164" i="10"/>
  <c r="Z164" i="10"/>
  <c r="R164" i="10"/>
  <c r="O164" i="10"/>
  <c r="L164" i="10"/>
  <c r="AD199" i="10"/>
  <c r="Z199" i="10"/>
  <c r="R199" i="10"/>
  <c r="O199" i="10"/>
  <c r="L199" i="10"/>
  <c r="AD204" i="10"/>
  <c r="Z204" i="10"/>
  <c r="R204" i="10"/>
  <c r="O204" i="10"/>
  <c r="L204" i="10"/>
  <c r="AD178" i="10"/>
  <c r="Z178" i="10"/>
  <c r="R178" i="10"/>
  <c r="O178" i="10"/>
  <c r="L178" i="10"/>
  <c r="AD192" i="10"/>
  <c r="Z192" i="10"/>
  <c r="R192" i="10"/>
  <c r="O192" i="10"/>
  <c r="L192" i="10"/>
  <c r="AD154" i="10"/>
  <c r="Z154" i="10"/>
  <c r="R154" i="10"/>
  <c r="O154" i="10"/>
  <c r="L154" i="10"/>
  <c r="AD128" i="10"/>
  <c r="Z128" i="10"/>
  <c r="R128" i="10"/>
  <c r="O128" i="10"/>
  <c r="L128" i="10"/>
  <c r="AD155" i="10"/>
  <c r="Z155" i="10"/>
  <c r="R155" i="10"/>
  <c r="O155" i="10"/>
  <c r="L155" i="10"/>
  <c r="AD144" i="10"/>
  <c r="Z144" i="10"/>
  <c r="R144" i="10"/>
  <c r="O144" i="10"/>
  <c r="L144" i="10"/>
  <c r="AD111" i="10"/>
  <c r="Z111" i="10"/>
  <c r="R111" i="10"/>
  <c r="O111" i="10"/>
  <c r="L111" i="10"/>
  <c r="AD214" i="10"/>
  <c r="Z214" i="10"/>
  <c r="R214" i="10"/>
  <c r="O214" i="10"/>
  <c r="L214" i="10"/>
  <c r="AD142" i="10"/>
  <c r="Z142" i="10"/>
  <c r="R142" i="10"/>
  <c r="O142" i="10"/>
  <c r="L142" i="10"/>
  <c r="AD52" i="10"/>
  <c r="Z52" i="10"/>
  <c r="R52" i="10"/>
  <c r="O52" i="10"/>
  <c r="L52" i="10"/>
  <c r="AD119" i="10"/>
  <c r="Z119" i="10"/>
  <c r="R119" i="10"/>
  <c r="O119" i="10"/>
  <c r="L119" i="10"/>
  <c r="AD114" i="10"/>
  <c r="Z114" i="10"/>
  <c r="R114" i="10"/>
  <c r="O114" i="10"/>
  <c r="L114" i="10"/>
  <c r="AD162" i="10"/>
  <c r="Z162" i="10"/>
  <c r="R162" i="10"/>
  <c r="O162" i="10"/>
  <c r="L162" i="10"/>
  <c r="AD157" i="10"/>
  <c r="Z157" i="10"/>
  <c r="R157" i="10"/>
  <c r="O157" i="10"/>
  <c r="L157" i="10"/>
  <c r="AD122" i="10"/>
  <c r="Z122" i="10"/>
  <c r="R122" i="10"/>
  <c r="O122" i="10"/>
  <c r="L122" i="10"/>
  <c r="AD127" i="10"/>
  <c r="Z127" i="10"/>
  <c r="R127" i="10"/>
  <c r="O127" i="10"/>
  <c r="L127" i="10"/>
  <c r="AD156" i="10"/>
  <c r="Z156" i="10"/>
  <c r="R156" i="10"/>
  <c r="O156" i="10"/>
  <c r="L156" i="10"/>
  <c r="AD118" i="10"/>
  <c r="Z118" i="10"/>
  <c r="R118" i="10"/>
  <c r="O118" i="10"/>
  <c r="L118" i="10"/>
  <c r="AD121" i="10"/>
  <c r="Z121" i="10"/>
  <c r="R121" i="10"/>
  <c r="O121" i="10"/>
  <c r="L121" i="10"/>
  <c r="AD181" i="10"/>
  <c r="Z181" i="10"/>
  <c r="R181" i="10"/>
  <c r="O181" i="10"/>
  <c r="L181" i="10"/>
  <c r="AD101" i="10"/>
  <c r="Z101" i="10"/>
  <c r="R101" i="10"/>
  <c r="O101" i="10"/>
  <c r="L101" i="10"/>
  <c r="AD140" i="10"/>
  <c r="Z140" i="10"/>
  <c r="R140" i="10"/>
  <c r="O140" i="10"/>
  <c r="L140" i="10"/>
  <c r="AD123" i="10"/>
  <c r="Z123" i="10"/>
  <c r="R123" i="10"/>
  <c r="O123" i="10"/>
  <c r="L123" i="10"/>
  <c r="AD194" i="10"/>
  <c r="Z194" i="10"/>
  <c r="R194" i="10"/>
  <c r="O194" i="10"/>
  <c r="L194" i="10"/>
  <c r="AD195" i="10"/>
  <c r="Z195" i="10"/>
  <c r="R195" i="10"/>
  <c r="O195" i="10"/>
  <c r="L195" i="10"/>
  <c r="AD147" i="10"/>
  <c r="Z147" i="10"/>
  <c r="R147" i="10"/>
  <c r="O147" i="10"/>
  <c r="L147" i="10"/>
  <c r="AD134" i="10"/>
  <c r="Z134" i="10"/>
  <c r="R134" i="10"/>
  <c r="O134" i="10"/>
  <c r="L134" i="10"/>
  <c r="AD135" i="10"/>
  <c r="Z135" i="10"/>
  <c r="R135" i="10"/>
  <c r="O135" i="10"/>
  <c r="L135" i="10"/>
  <c r="AD163" i="10"/>
  <c r="Z163" i="10"/>
  <c r="R163" i="10"/>
  <c r="O163" i="10"/>
  <c r="L163" i="10"/>
  <c r="AD138" i="10"/>
  <c r="Z138" i="10"/>
  <c r="R138" i="10"/>
  <c r="O138" i="10"/>
  <c r="L138" i="10"/>
  <c r="AD129" i="10"/>
  <c r="Z129" i="10"/>
  <c r="O129" i="10"/>
  <c r="L129" i="10"/>
  <c r="AD141" i="10"/>
  <c r="Z141" i="10"/>
  <c r="R141" i="10"/>
  <c r="O141" i="10"/>
  <c r="L141" i="10"/>
  <c r="AD137" i="10"/>
  <c r="Z137" i="10"/>
  <c r="R137" i="10"/>
  <c r="O137" i="10"/>
  <c r="L137" i="10"/>
  <c r="AD131" i="10"/>
  <c r="Z131" i="10"/>
  <c r="R131" i="10"/>
  <c r="O131" i="10"/>
  <c r="L131" i="10"/>
  <c r="AD100" i="10"/>
  <c r="Z100" i="10"/>
  <c r="R100" i="10"/>
  <c r="O100" i="10"/>
  <c r="L100" i="10"/>
  <c r="AD99" i="10"/>
  <c r="Z99" i="10"/>
  <c r="R99" i="10"/>
  <c r="O99" i="10"/>
  <c r="L99" i="10"/>
  <c r="AD76" i="10"/>
  <c r="Z76" i="10"/>
  <c r="R76" i="10"/>
  <c r="O76" i="10"/>
  <c r="L76" i="10"/>
  <c r="AD180" i="10"/>
  <c r="Z180" i="10"/>
  <c r="R180" i="10"/>
  <c r="O180" i="10"/>
  <c r="L180" i="10"/>
  <c r="AD169" i="10"/>
  <c r="Z169" i="10"/>
  <c r="R169" i="10"/>
  <c r="O169" i="10"/>
  <c r="L169" i="10"/>
  <c r="AD110" i="10"/>
  <c r="Z110" i="10"/>
  <c r="R110" i="10"/>
  <c r="O110" i="10"/>
  <c r="L110" i="10"/>
  <c r="AD92" i="10"/>
  <c r="Z92" i="10"/>
  <c r="R92" i="10"/>
  <c r="O92" i="10"/>
  <c r="L92" i="10"/>
  <c r="AD104" i="10"/>
  <c r="Z104" i="10"/>
  <c r="R104" i="10"/>
  <c r="O104" i="10"/>
  <c r="L104" i="10"/>
  <c r="AD86" i="10"/>
  <c r="Z86" i="10"/>
  <c r="R86" i="10"/>
  <c r="O86" i="10"/>
  <c r="L86" i="10"/>
  <c r="AD160" i="10"/>
  <c r="Z160" i="10"/>
  <c r="R160" i="10"/>
  <c r="O160" i="10"/>
  <c r="L160" i="10"/>
  <c r="AD105" i="10"/>
  <c r="Z105" i="10"/>
  <c r="R105" i="10"/>
  <c r="O105" i="10"/>
  <c r="L105" i="10"/>
  <c r="AD96" i="10"/>
  <c r="Z96" i="10"/>
  <c r="R96" i="10"/>
  <c r="O96" i="10"/>
  <c r="L96" i="10"/>
  <c r="AD82" i="10"/>
  <c r="Z82" i="10"/>
  <c r="R82" i="10"/>
  <c r="O82" i="10"/>
  <c r="L82" i="10"/>
  <c r="AD102" i="10"/>
  <c r="Z102" i="10"/>
  <c r="R102" i="10"/>
  <c r="O102" i="10"/>
  <c r="L102" i="10"/>
  <c r="AD89" i="10"/>
  <c r="Z89" i="10"/>
  <c r="R89" i="10"/>
  <c r="O89" i="10"/>
  <c r="L89" i="10"/>
  <c r="AD243" i="10"/>
  <c r="Z243" i="10"/>
  <c r="R243" i="10"/>
  <c r="O243" i="10"/>
  <c r="L243" i="10"/>
  <c r="AD179" i="10"/>
  <c r="Z179" i="10"/>
  <c r="R179" i="10"/>
  <c r="O179" i="10"/>
  <c r="L179" i="10"/>
  <c r="AD125" i="10"/>
  <c r="Z125" i="10"/>
  <c r="R125" i="10"/>
  <c r="O125" i="10"/>
  <c r="L125" i="10"/>
  <c r="AD150" i="10"/>
  <c r="Z150" i="10"/>
  <c r="R150" i="10"/>
  <c r="O150" i="10"/>
  <c r="L150" i="10"/>
  <c r="AD95" i="10"/>
  <c r="Z95" i="10"/>
  <c r="R95" i="10"/>
  <c r="O95" i="10"/>
  <c r="L95" i="10"/>
  <c r="AD79" i="10"/>
  <c r="Z79" i="10"/>
  <c r="R79" i="10"/>
  <c r="O79" i="10"/>
  <c r="L79" i="10"/>
  <c r="AD113" i="10"/>
  <c r="Z113" i="10"/>
  <c r="R113" i="10"/>
  <c r="O113" i="10"/>
  <c r="L113" i="10"/>
  <c r="AD88" i="10"/>
  <c r="Z88" i="10"/>
  <c r="R88" i="10"/>
  <c r="O88" i="10"/>
  <c r="L88" i="10"/>
  <c r="AD64" i="10"/>
  <c r="Z64" i="10"/>
  <c r="R64" i="10"/>
  <c r="O64" i="10"/>
  <c r="L64" i="10"/>
  <c r="AD87" i="10"/>
  <c r="Z87" i="10"/>
  <c r="R87" i="10"/>
  <c r="O87" i="10"/>
  <c r="L87" i="10"/>
  <c r="AD81" i="10"/>
  <c r="Z81" i="10"/>
  <c r="R81" i="10"/>
  <c r="O81" i="10"/>
  <c r="L81" i="10"/>
  <c r="AD116" i="10"/>
  <c r="Z116" i="10"/>
  <c r="R116" i="10"/>
  <c r="O116" i="10"/>
  <c r="L116" i="10"/>
  <c r="AD97" i="10"/>
  <c r="Z97" i="10"/>
  <c r="R97" i="10"/>
  <c r="O97" i="10"/>
  <c r="L97" i="10"/>
  <c r="AD83" i="10"/>
  <c r="Z83" i="10"/>
  <c r="R83" i="10"/>
  <c r="O83" i="10"/>
  <c r="L83" i="10"/>
  <c r="AD115" i="10"/>
  <c r="Z115" i="10"/>
  <c r="R115" i="10"/>
  <c r="O115" i="10"/>
  <c r="L115" i="10"/>
  <c r="AD94" i="10"/>
  <c r="Z94" i="10"/>
  <c r="R94" i="10"/>
  <c r="O94" i="10"/>
  <c r="L94" i="10"/>
  <c r="AD212" i="10"/>
  <c r="Z212" i="10"/>
  <c r="R212" i="10"/>
  <c r="O212" i="10"/>
  <c r="L212" i="10"/>
  <c r="AD73" i="10"/>
  <c r="Z73" i="10"/>
  <c r="R73" i="10"/>
  <c r="O73" i="10"/>
  <c r="L73" i="10"/>
  <c r="AD84" i="10"/>
  <c r="Z84" i="10"/>
  <c r="R84" i="10"/>
  <c r="O84" i="10"/>
  <c r="L84" i="10"/>
  <c r="AD80" i="10"/>
  <c r="Z80" i="10"/>
  <c r="R80" i="10"/>
  <c r="O80" i="10"/>
  <c r="L80" i="10"/>
  <c r="AD67" i="10"/>
  <c r="Z67" i="10"/>
  <c r="R67" i="10"/>
  <c r="O67" i="10"/>
  <c r="L67" i="10"/>
  <c r="AD98" i="10"/>
  <c r="Z98" i="10"/>
  <c r="R98" i="10"/>
  <c r="O98" i="10"/>
  <c r="L98" i="10"/>
  <c r="AD158" i="10"/>
  <c r="Z158" i="10"/>
  <c r="R158" i="10"/>
  <c r="O158" i="10"/>
  <c r="L158" i="10"/>
  <c r="AD117" i="10"/>
  <c r="Z117" i="10"/>
  <c r="R117" i="10"/>
  <c r="O117" i="10"/>
  <c r="L117" i="10"/>
  <c r="AD66" i="10"/>
  <c r="Z66" i="10"/>
  <c r="R66" i="10"/>
  <c r="O66" i="10"/>
  <c r="L66" i="10"/>
  <c r="AD145" i="10"/>
  <c r="Z145" i="10"/>
  <c r="R145" i="10"/>
  <c r="O145" i="10"/>
  <c r="L145" i="10"/>
  <c r="AD133" i="10"/>
  <c r="Z133" i="10"/>
  <c r="R133" i="10"/>
  <c r="O133" i="10"/>
  <c r="L133" i="10"/>
  <c r="AD93" i="10"/>
  <c r="Z93" i="10"/>
  <c r="R93" i="10"/>
  <c r="O93" i="10"/>
  <c r="L93" i="10"/>
  <c r="AD174" i="10"/>
  <c r="Z174" i="10"/>
  <c r="R174" i="10"/>
  <c r="O174" i="10"/>
  <c r="L174" i="10"/>
  <c r="AD103" i="10"/>
  <c r="Z103" i="10"/>
  <c r="R103" i="10"/>
  <c r="O103" i="10"/>
  <c r="L103" i="10"/>
  <c r="AD78" i="10"/>
  <c r="Z78" i="10"/>
  <c r="R78" i="10"/>
  <c r="O78" i="10"/>
  <c r="L78" i="10"/>
  <c r="AD90" i="10"/>
  <c r="Z90" i="10"/>
  <c r="R90" i="10"/>
  <c r="O90" i="10"/>
  <c r="L90" i="10"/>
  <c r="AD167" i="10"/>
  <c r="Z167" i="10"/>
  <c r="R167" i="10"/>
  <c r="O167" i="10"/>
  <c r="L167" i="10"/>
  <c r="AD175" i="10"/>
  <c r="Z175" i="10"/>
  <c r="R175" i="10"/>
  <c r="O175" i="10"/>
  <c r="L175" i="10"/>
  <c r="AD72" i="10"/>
  <c r="Z72" i="10"/>
  <c r="R72" i="10"/>
  <c r="O72" i="10"/>
  <c r="L72" i="10"/>
  <c r="AD57" i="10"/>
  <c r="Z57" i="10"/>
  <c r="R57" i="10"/>
  <c r="O57" i="10"/>
  <c r="L57" i="10"/>
  <c r="AD106" i="10"/>
  <c r="Z106" i="10"/>
  <c r="R106" i="10"/>
  <c r="O106" i="10"/>
  <c r="L106" i="10"/>
  <c r="AD166" i="10"/>
  <c r="Z166" i="10"/>
  <c r="R166" i="10"/>
  <c r="O166" i="10"/>
  <c r="L166" i="10"/>
  <c r="AD62" i="10"/>
  <c r="Z62" i="10"/>
  <c r="R62" i="10"/>
  <c r="O62" i="10"/>
  <c r="L62" i="10"/>
  <c r="AD55" i="10"/>
  <c r="Z55" i="10"/>
  <c r="R55" i="10"/>
  <c r="O55" i="10"/>
  <c r="L55" i="10"/>
  <c r="AD63" i="10"/>
  <c r="Z63" i="10"/>
  <c r="R63" i="10"/>
  <c r="O63" i="10"/>
  <c r="L63" i="10"/>
  <c r="AD109" i="10"/>
  <c r="Z109" i="10"/>
  <c r="R109" i="10"/>
  <c r="O109" i="10"/>
  <c r="L109" i="10"/>
  <c r="AD65" i="10"/>
  <c r="Z65" i="10"/>
  <c r="R65" i="10"/>
  <c r="O65" i="10"/>
  <c r="L65" i="10"/>
  <c r="AD77" i="10"/>
  <c r="Z77" i="10"/>
  <c r="R77" i="10"/>
  <c r="O77" i="10"/>
  <c r="L77" i="10"/>
  <c r="AD34" i="10"/>
  <c r="Z34" i="10"/>
  <c r="R34" i="10"/>
  <c r="O34" i="10"/>
  <c r="L34" i="10"/>
  <c r="AD68" i="10"/>
  <c r="Z68" i="10"/>
  <c r="R68" i="10"/>
  <c r="O68" i="10"/>
  <c r="L68" i="10"/>
  <c r="AD75" i="10"/>
  <c r="Z75" i="10"/>
  <c r="R75" i="10"/>
  <c r="O75" i="10"/>
  <c r="L75" i="10"/>
  <c r="AD107" i="10"/>
  <c r="Z107" i="10"/>
  <c r="R107" i="10"/>
  <c r="O107" i="10"/>
  <c r="L107" i="10"/>
  <c r="AD39" i="10"/>
  <c r="Z39" i="10"/>
  <c r="R39" i="10"/>
  <c r="O39" i="10"/>
  <c r="L39" i="10"/>
  <c r="AD139" i="10"/>
  <c r="Z139" i="10"/>
  <c r="R139" i="10"/>
  <c r="O139" i="10"/>
  <c r="L139" i="10"/>
  <c r="AD50" i="10"/>
  <c r="Z50" i="10"/>
  <c r="R50" i="10"/>
  <c r="O50" i="10"/>
  <c r="L50" i="10"/>
  <c r="AD74" i="10"/>
  <c r="Z74" i="10"/>
  <c r="R74" i="10"/>
  <c r="O74" i="10"/>
  <c r="L74" i="10"/>
  <c r="AD60" i="10"/>
  <c r="Z60" i="10"/>
  <c r="R60" i="10"/>
  <c r="O60" i="10"/>
  <c r="L60" i="10"/>
  <c r="AD18" i="10"/>
  <c r="Z18" i="10"/>
  <c r="R18" i="10"/>
  <c r="O18" i="10"/>
  <c r="L18" i="10"/>
  <c r="AD53" i="10"/>
  <c r="Z53" i="10"/>
  <c r="R53" i="10"/>
  <c r="O53" i="10"/>
  <c r="L53" i="10"/>
  <c r="AD45" i="10"/>
  <c r="Z45" i="10"/>
  <c r="R45" i="10"/>
  <c r="O45" i="10"/>
  <c r="L45" i="10"/>
  <c r="AD47" i="10"/>
  <c r="Z47" i="10"/>
  <c r="R47" i="10"/>
  <c r="O47" i="10"/>
  <c r="L47" i="10"/>
  <c r="AD51" i="10"/>
  <c r="Z51" i="10"/>
  <c r="R51" i="10"/>
  <c r="O51" i="10"/>
  <c r="L51" i="10"/>
  <c r="AD71" i="10"/>
  <c r="Z71" i="10"/>
  <c r="R71" i="10"/>
  <c r="O71" i="10"/>
  <c r="L71" i="10"/>
  <c r="AD44" i="10"/>
  <c r="Z44" i="10"/>
  <c r="R44" i="10"/>
  <c r="O44" i="10"/>
  <c r="L44" i="10"/>
  <c r="AD91" i="10"/>
  <c r="Z91" i="10"/>
  <c r="R91" i="10"/>
  <c r="O91" i="10"/>
  <c r="L91" i="10"/>
  <c r="AD58" i="10"/>
  <c r="Z58" i="10"/>
  <c r="R58" i="10"/>
  <c r="O58" i="10"/>
  <c r="L58" i="10"/>
  <c r="AD49" i="10"/>
  <c r="Z49" i="10"/>
  <c r="R49" i="10"/>
  <c r="O49" i="10"/>
  <c r="L49" i="10"/>
  <c r="AD43" i="10"/>
  <c r="Z43" i="10"/>
  <c r="R43" i="10"/>
  <c r="O43" i="10"/>
  <c r="L43" i="10"/>
  <c r="AD29" i="10"/>
  <c r="Z29" i="10"/>
  <c r="R29" i="10"/>
  <c r="O29" i="10"/>
  <c r="L29" i="10"/>
  <c r="AD56" i="10"/>
  <c r="Z56" i="10"/>
  <c r="R56" i="10"/>
  <c r="O56" i="10"/>
  <c r="L56" i="10"/>
  <c r="AD130" i="10"/>
  <c r="Z130" i="10"/>
  <c r="R130" i="10"/>
  <c r="O130" i="10"/>
  <c r="L130" i="10"/>
  <c r="AD36" i="10"/>
  <c r="Z36" i="10"/>
  <c r="R36" i="10"/>
  <c r="O36" i="10"/>
  <c r="L36" i="10"/>
  <c r="AD26" i="10"/>
  <c r="Z26" i="10"/>
  <c r="R26" i="10"/>
  <c r="O26" i="10"/>
  <c r="L26" i="10"/>
  <c r="AD38" i="10"/>
  <c r="Z38" i="10"/>
  <c r="R38" i="10"/>
  <c r="O38" i="10"/>
  <c r="L38" i="10"/>
  <c r="AD48" i="10"/>
  <c r="Z48" i="10"/>
  <c r="R48" i="10"/>
  <c r="O48" i="10"/>
  <c r="L48" i="10"/>
  <c r="AD35" i="10"/>
  <c r="Z35" i="10"/>
  <c r="R35" i="10"/>
  <c r="O35" i="10"/>
  <c r="L35" i="10"/>
  <c r="AD70" i="10"/>
  <c r="Z70" i="10"/>
  <c r="R70" i="10"/>
  <c r="O70" i="10"/>
  <c r="L70" i="10"/>
  <c r="AD54" i="10"/>
  <c r="Z54" i="10"/>
  <c r="R54" i="10"/>
  <c r="O54" i="10"/>
  <c r="L54" i="10"/>
  <c r="AD42" i="10"/>
  <c r="Z42" i="10"/>
  <c r="R42" i="10"/>
  <c r="O42" i="10"/>
  <c r="L42" i="10"/>
  <c r="AD40" i="10"/>
  <c r="Z40" i="10"/>
  <c r="R40" i="10"/>
  <c r="O40" i="10"/>
  <c r="L40" i="10"/>
  <c r="AD41" i="10"/>
  <c r="Z41" i="10"/>
  <c r="R41" i="10"/>
  <c r="O41" i="10"/>
  <c r="L41" i="10"/>
  <c r="AD25" i="10"/>
  <c r="Z25" i="10"/>
  <c r="R25" i="10"/>
  <c r="O25" i="10"/>
  <c r="L25" i="10"/>
  <c r="AD33" i="10"/>
  <c r="Z33" i="10"/>
  <c r="R33" i="10"/>
  <c r="O33" i="10"/>
  <c r="L33" i="10"/>
  <c r="AD28" i="10"/>
  <c r="Z28" i="10"/>
  <c r="R28" i="10"/>
  <c r="O28" i="10"/>
  <c r="L28" i="10"/>
  <c r="AD24" i="10"/>
  <c r="Z24" i="10"/>
  <c r="R24" i="10"/>
  <c r="O24" i="10"/>
  <c r="L24" i="10"/>
  <c r="AD22" i="10"/>
  <c r="Z22" i="10"/>
  <c r="R22" i="10"/>
  <c r="O22" i="10"/>
  <c r="L22" i="10"/>
  <c r="AD69" i="10"/>
  <c r="Z69" i="10"/>
  <c r="R69" i="10"/>
  <c r="O69" i="10"/>
  <c r="L69" i="10"/>
  <c r="AD27" i="10"/>
  <c r="Z27" i="10"/>
  <c r="R27" i="10"/>
  <c r="O27" i="10"/>
  <c r="L27" i="10"/>
  <c r="AD32" i="10"/>
  <c r="Z32" i="10"/>
  <c r="R32" i="10"/>
  <c r="O32" i="10"/>
  <c r="L32" i="10"/>
  <c r="AD30" i="10"/>
  <c r="Z30" i="10"/>
  <c r="R30" i="10"/>
  <c r="O30" i="10"/>
  <c r="L30" i="10"/>
  <c r="AD19" i="10"/>
  <c r="Z19" i="10"/>
  <c r="R19" i="10"/>
  <c r="O19" i="10"/>
  <c r="L19" i="10"/>
  <c r="AD23" i="10"/>
  <c r="Z23" i="10"/>
  <c r="R23" i="10"/>
  <c r="O23" i="10"/>
  <c r="L23" i="10"/>
  <c r="AD21" i="10"/>
  <c r="Z21" i="10"/>
  <c r="R21" i="10"/>
  <c r="O21" i="10"/>
  <c r="L21" i="10"/>
  <c r="AD37" i="10"/>
  <c r="Z37" i="10"/>
  <c r="R37" i="10"/>
  <c r="O37" i="10"/>
  <c r="L37" i="10"/>
  <c r="AD20" i="10"/>
  <c r="Z20" i="10"/>
  <c r="R20" i="10"/>
  <c r="O20" i="10"/>
  <c r="L20" i="10"/>
  <c r="AD31" i="10"/>
  <c r="Z31" i="10"/>
  <c r="R31" i="10"/>
  <c r="O31" i="10"/>
  <c r="L31" i="10"/>
  <c r="AD17" i="10"/>
  <c r="Z17" i="10"/>
  <c r="R17" i="10"/>
  <c r="O17" i="10"/>
  <c r="L17" i="10"/>
  <c r="AD15" i="10"/>
  <c r="Z15" i="10"/>
  <c r="R15" i="10"/>
  <c r="O15" i="10"/>
  <c r="L15" i="10"/>
  <c r="AD16" i="10"/>
  <c r="Z16" i="10"/>
  <c r="R16" i="10"/>
  <c r="O16" i="10"/>
  <c r="L16" i="10"/>
  <c r="AD13" i="10"/>
  <c r="Z13" i="10"/>
  <c r="R13" i="10"/>
  <c r="O13" i="10"/>
  <c r="L13" i="10"/>
  <c r="AD61" i="10"/>
  <c r="Z61" i="10"/>
  <c r="R61" i="10"/>
  <c r="O61" i="10"/>
  <c r="L61" i="10"/>
  <c r="AD12" i="10"/>
  <c r="Z12" i="10"/>
  <c r="R12" i="10"/>
  <c r="O12" i="10"/>
  <c r="L12" i="10"/>
  <c r="AD11" i="10"/>
  <c r="Z11" i="10"/>
  <c r="R11" i="10"/>
  <c r="O11" i="10"/>
  <c r="L11" i="10"/>
  <c r="AD7" i="10"/>
  <c r="Z7" i="10"/>
  <c r="R7" i="10"/>
  <c r="O7" i="10"/>
  <c r="L7" i="10"/>
  <c r="AD9" i="10"/>
  <c r="Z9" i="10"/>
  <c r="R9" i="10"/>
  <c r="O9" i="10"/>
  <c r="L9" i="10"/>
  <c r="AD8" i="10"/>
  <c r="Z8" i="10"/>
  <c r="R8" i="10"/>
  <c r="O8" i="10"/>
  <c r="L8" i="10"/>
  <c r="AD10" i="10"/>
  <c r="Z10" i="10"/>
  <c r="R10" i="10"/>
  <c r="O10" i="10"/>
  <c r="L10" i="10"/>
  <c r="AD217" i="10"/>
  <c r="Z217" i="10"/>
  <c r="R217" i="10"/>
  <c r="O217" i="10"/>
  <c r="L217" i="10"/>
  <c r="AD233" i="10"/>
  <c r="Z233" i="10"/>
  <c r="R233" i="10"/>
  <c r="O233" i="10"/>
  <c r="L233" i="10"/>
  <c r="AD46" i="10"/>
  <c r="Z46" i="10"/>
  <c r="R46" i="10"/>
  <c r="O46" i="10"/>
  <c r="L46" i="10"/>
  <c r="AD14" i="10"/>
  <c r="Z14" i="10"/>
  <c r="R14" i="10"/>
  <c r="O14" i="10"/>
  <c r="L14" i="10"/>
  <c r="AD176" i="10"/>
  <c r="Z176" i="10"/>
  <c r="R176" i="10"/>
  <c r="O176" i="10"/>
  <c r="L176" i="10"/>
  <c r="AD224" i="10"/>
  <c r="Z224" i="10"/>
  <c r="R224" i="10"/>
  <c r="O224" i="10"/>
  <c r="L224" i="10"/>
  <c r="AD239" i="10"/>
  <c r="Z239" i="10"/>
  <c r="R239" i="10"/>
  <c r="O239" i="10"/>
  <c r="L239" i="10"/>
  <c r="AD188" i="10"/>
  <c r="Z188" i="10"/>
  <c r="R188" i="10"/>
  <c r="O188" i="10"/>
  <c r="L188" i="10"/>
  <c r="AD193" i="11" l="1"/>
  <c r="L251" i="10"/>
  <c r="E246" i="11"/>
  <c r="L13" i="11"/>
  <c r="Z282" i="11"/>
  <c r="AD78" i="11"/>
  <c r="L193" i="11"/>
  <c r="AD282" i="11"/>
  <c r="AD13" i="11"/>
  <c r="AD127" i="11"/>
  <c r="O193" i="11"/>
  <c r="L246" i="11"/>
  <c r="L282" i="11"/>
  <c r="AD53" i="11"/>
  <c r="Z13" i="11"/>
  <c r="L23" i="11"/>
  <c r="O23" i="11"/>
  <c r="O127" i="11"/>
  <c r="AD23" i="11"/>
  <c r="O13" i="11"/>
  <c r="L78" i="11"/>
  <c r="O246" i="11"/>
  <c r="R282" i="11"/>
  <c r="O78" i="11"/>
  <c r="L127" i="11"/>
  <c r="AD246" i="11"/>
  <c r="G282" i="11"/>
  <c r="F282" i="11"/>
  <c r="E282" i="11"/>
  <c r="L53" i="11"/>
  <c r="O53" i="11"/>
  <c r="O282" i="11"/>
  <c r="G246" i="11"/>
  <c r="F246" i="11"/>
  <c r="F193" i="11"/>
  <c r="R246" i="11"/>
  <c r="E193" i="11"/>
  <c r="Z246" i="11"/>
  <c r="G193" i="11"/>
  <c r="F127" i="11"/>
  <c r="R193" i="11"/>
  <c r="G127" i="11"/>
  <c r="E127" i="11"/>
  <c r="Z193" i="11"/>
  <c r="F78" i="11"/>
  <c r="R127" i="11"/>
  <c r="G78" i="11"/>
  <c r="E78" i="11"/>
  <c r="Z127" i="11"/>
  <c r="E53" i="11"/>
  <c r="R78" i="11"/>
  <c r="Z78" i="11"/>
  <c r="G53" i="11"/>
  <c r="F53" i="11"/>
  <c r="R53" i="11"/>
  <c r="Z53" i="11"/>
  <c r="F23" i="11"/>
  <c r="E23" i="11"/>
  <c r="G23" i="11"/>
  <c r="E13" i="11"/>
  <c r="R23" i="11"/>
  <c r="Z23" i="11"/>
  <c r="G13" i="11"/>
  <c r="F13" i="11"/>
  <c r="R13" i="11"/>
  <c r="E251" i="10"/>
  <c r="F251" i="10"/>
  <c r="G251" i="10"/>
  <c r="R251" i="10"/>
  <c r="Z251" i="10"/>
  <c r="Z13" i="2" l="1"/>
  <c r="Q251" i="2" l="1"/>
  <c r="N251" i="2"/>
  <c r="K251" i="2"/>
  <c r="I251" i="2"/>
  <c r="H251" i="2"/>
  <c r="G251" i="2"/>
  <c r="F251" i="2"/>
  <c r="E251" i="2"/>
  <c r="AD249" i="2"/>
  <c r="Z249" i="2"/>
  <c r="R249" i="2"/>
  <c r="O249" i="2"/>
  <c r="L249" i="2"/>
  <c r="AD248" i="2"/>
  <c r="Z248" i="2"/>
  <c r="R248" i="2"/>
  <c r="O248" i="2"/>
  <c r="L248" i="2"/>
  <c r="AD247" i="2"/>
  <c r="Z247" i="2"/>
  <c r="R247" i="2"/>
  <c r="O247" i="2"/>
  <c r="L247" i="2"/>
  <c r="AD246" i="2"/>
  <c r="Z246" i="2"/>
  <c r="R246" i="2"/>
  <c r="O246" i="2"/>
  <c r="L246" i="2"/>
  <c r="AD245" i="2"/>
  <c r="Z245" i="2"/>
  <c r="R245" i="2"/>
  <c r="O245" i="2"/>
  <c r="L245" i="2"/>
  <c r="AD244" i="2"/>
  <c r="Z244" i="2"/>
  <c r="R244" i="2"/>
  <c r="O244" i="2"/>
  <c r="L244" i="2"/>
  <c r="AD243" i="2"/>
  <c r="Z243" i="2"/>
  <c r="R243" i="2"/>
  <c r="O243" i="2"/>
  <c r="L243" i="2"/>
  <c r="AD242" i="2"/>
  <c r="Z242" i="2"/>
  <c r="R242" i="2"/>
  <c r="O242" i="2"/>
  <c r="L242" i="2"/>
  <c r="AD241" i="2"/>
  <c r="Z241" i="2"/>
  <c r="R241" i="2"/>
  <c r="O241" i="2"/>
  <c r="L241" i="2"/>
  <c r="AD240" i="2"/>
  <c r="Z240" i="2"/>
  <c r="R240" i="2"/>
  <c r="O240" i="2"/>
  <c r="L240" i="2"/>
  <c r="AD239" i="2"/>
  <c r="Z239" i="2"/>
  <c r="R239" i="2"/>
  <c r="O239" i="2"/>
  <c r="L239" i="2"/>
  <c r="AD238" i="2"/>
  <c r="Z238" i="2"/>
  <c r="R238" i="2"/>
  <c r="O238" i="2"/>
  <c r="L238" i="2"/>
  <c r="AD237" i="2"/>
  <c r="Z237" i="2"/>
  <c r="R237" i="2"/>
  <c r="O237" i="2"/>
  <c r="L237" i="2"/>
  <c r="AD236" i="2"/>
  <c r="Z236" i="2"/>
  <c r="R236" i="2"/>
  <c r="O236" i="2"/>
  <c r="L236" i="2"/>
  <c r="AD235" i="2"/>
  <c r="Z235" i="2"/>
  <c r="R235" i="2"/>
  <c r="O235" i="2"/>
  <c r="L235" i="2"/>
  <c r="AD234" i="2"/>
  <c r="Z234" i="2"/>
  <c r="R234" i="2"/>
  <c r="O234" i="2"/>
  <c r="L234" i="2"/>
  <c r="AD233" i="2"/>
  <c r="Z233" i="2"/>
  <c r="R233" i="2"/>
  <c r="O233" i="2"/>
  <c r="L233" i="2"/>
  <c r="AD232" i="2"/>
  <c r="Z232" i="2"/>
  <c r="R232" i="2"/>
  <c r="O232" i="2"/>
  <c r="L232" i="2"/>
  <c r="AD231" i="2"/>
  <c r="Z231" i="2"/>
  <c r="R231" i="2"/>
  <c r="O231" i="2"/>
  <c r="L231" i="2"/>
  <c r="AD230" i="2"/>
  <c r="Z230" i="2"/>
  <c r="R230" i="2"/>
  <c r="O230" i="2"/>
  <c r="L230" i="2"/>
  <c r="AD229" i="2"/>
  <c r="Z229" i="2"/>
  <c r="R229" i="2"/>
  <c r="O229" i="2"/>
  <c r="L229" i="2"/>
  <c r="AD228" i="2"/>
  <c r="Z228" i="2"/>
  <c r="R228" i="2"/>
  <c r="O228" i="2"/>
  <c r="L228" i="2"/>
  <c r="AD227" i="2"/>
  <c r="Z227" i="2"/>
  <c r="R227" i="2"/>
  <c r="O227" i="2"/>
  <c r="L227" i="2"/>
  <c r="AD226" i="2"/>
  <c r="Z226" i="2"/>
  <c r="R226" i="2"/>
  <c r="O226" i="2"/>
  <c r="L226" i="2"/>
  <c r="AD225" i="2"/>
  <c r="Z225" i="2"/>
  <c r="R225" i="2"/>
  <c r="O225" i="2"/>
  <c r="L225" i="2"/>
  <c r="AD224" i="2"/>
  <c r="Z224" i="2"/>
  <c r="R224" i="2"/>
  <c r="O224" i="2"/>
  <c r="L224" i="2"/>
  <c r="AD223" i="2"/>
  <c r="Z223" i="2"/>
  <c r="R223" i="2"/>
  <c r="O223" i="2"/>
  <c r="L223" i="2"/>
  <c r="AD222" i="2"/>
  <c r="Z222" i="2"/>
  <c r="R222" i="2"/>
  <c r="O222" i="2"/>
  <c r="L222" i="2"/>
  <c r="AD221" i="2"/>
  <c r="Z221" i="2"/>
  <c r="R221" i="2"/>
  <c r="O221" i="2"/>
  <c r="L221" i="2"/>
  <c r="AD220" i="2"/>
  <c r="Z220" i="2"/>
  <c r="R220" i="2"/>
  <c r="O220" i="2"/>
  <c r="L220" i="2"/>
  <c r="AD219" i="2"/>
  <c r="Z219" i="2"/>
  <c r="R219" i="2"/>
  <c r="O219" i="2"/>
  <c r="L219" i="2"/>
  <c r="AD218" i="2"/>
  <c r="Z218" i="2"/>
  <c r="R218" i="2"/>
  <c r="O218" i="2"/>
  <c r="L218" i="2"/>
  <c r="AD217" i="2"/>
  <c r="Z217" i="2"/>
  <c r="R217" i="2"/>
  <c r="O217" i="2"/>
  <c r="L217" i="2"/>
  <c r="AD216" i="2"/>
  <c r="Z216" i="2"/>
  <c r="R216" i="2"/>
  <c r="O216" i="2"/>
  <c r="L216" i="2"/>
  <c r="AD215" i="2"/>
  <c r="Z215" i="2"/>
  <c r="R215" i="2"/>
  <c r="O215" i="2"/>
  <c r="L215" i="2"/>
  <c r="AD214" i="2"/>
  <c r="Z214" i="2"/>
  <c r="R214" i="2"/>
  <c r="O214" i="2"/>
  <c r="L214" i="2"/>
  <c r="AD213" i="2"/>
  <c r="Z213" i="2"/>
  <c r="R213" i="2"/>
  <c r="O213" i="2"/>
  <c r="L213" i="2"/>
  <c r="AD212" i="2"/>
  <c r="Z212" i="2"/>
  <c r="R212" i="2"/>
  <c r="O212" i="2"/>
  <c r="L212" i="2"/>
  <c r="AD211" i="2"/>
  <c r="Z211" i="2"/>
  <c r="R211" i="2"/>
  <c r="O211" i="2"/>
  <c r="L211" i="2"/>
  <c r="AD210" i="2"/>
  <c r="Z210" i="2"/>
  <c r="R210" i="2"/>
  <c r="O210" i="2"/>
  <c r="L210" i="2"/>
  <c r="AD209" i="2"/>
  <c r="Z209" i="2"/>
  <c r="R209" i="2"/>
  <c r="O209" i="2"/>
  <c r="L209" i="2"/>
  <c r="AD208" i="2"/>
  <c r="Z208" i="2"/>
  <c r="R208" i="2"/>
  <c r="O208" i="2"/>
  <c r="L208" i="2"/>
  <c r="AD207" i="2"/>
  <c r="Z207" i="2"/>
  <c r="R207" i="2"/>
  <c r="O207" i="2"/>
  <c r="L207" i="2"/>
  <c r="AD206" i="2"/>
  <c r="Z206" i="2"/>
  <c r="R206" i="2"/>
  <c r="O206" i="2"/>
  <c r="L206" i="2"/>
  <c r="AD205" i="2"/>
  <c r="Z205" i="2"/>
  <c r="R205" i="2"/>
  <c r="O205" i="2"/>
  <c r="L205" i="2"/>
  <c r="AD204" i="2"/>
  <c r="Z204" i="2"/>
  <c r="R204" i="2"/>
  <c r="O204" i="2"/>
  <c r="L204" i="2"/>
  <c r="AD203" i="2"/>
  <c r="Z203" i="2"/>
  <c r="R203" i="2"/>
  <c r="O203" i="2"/>
  <c r="L203" i="2"/>
  <c r="AD202" i="2"/>
  <c r="Z202" i="2"/>
  <c r="R202" i="2"/>
  <c r="O202" i="2"/>
  <c r="L202" i="2"/>
  <c r="AD201" i="2"/>
  <c r="Z201" i="2"/>
  <c r="R201" i="2"/>
  <c r="O201" i="2"/>
  <c r="L201" i="2"/>
  <c r="AD200" i="2"/>
  <c r="Z200" i="2"/>
  <c r="R200" i="2"/>
  <c r="O200" i="2"/>
  <c r="L200" i="2"/>
  <c r="AD199" i="2"/>
  <c r="Z199" i="2"/>
  <c r="R199" i="2"/>
  <c r="O199" i="2"/>
  <c r="L199" i="2"/>
  <c r="AD198" i="2"/>
  <c r="Z198" i="2"/>
  <c r="R198" i="2"/>
  <c r="O198" i="2"/>
  <c r="L198" i="2"/>
  <c r="AD197" i="2"/>
  <c r="Z197" i="2"/>
  <c r="R197" i="2"/>
  <c r="O197" i="2"/>
  <c r="L197" i="2"/>
  <c r="AD196" i="2"/>
  <c r="Z196" i="2"/>
  <c r="R196" i="2"/>
  <c r="O196" i="2"/>
  <c r="L196" i="2"/>
  <c r="AD195" i="2"/>
  <c r="Z195" i="2"/>
  <c r="R195" i="2"/>
  <c r="O195" i="2"/>
  <c r="L195" i="2"/>
  <c r="AD194" i="2"/>
  <c r="Z194" i="2"/>
  <c r="R194" i="2"/>
  <c r="O194" i="2"/>
  <c r="L194" i="2"/>
  <c r="AD193" i="2"/>
  <c r="Z193" i="2"/>
  <c r="R193" i="2"/>
  <c r="O193" i="2"/>
  <c r="L193" i="2"/>
  <c r="AD192" i="2"/>
  <c r="Z192" i="2"/>
  <c r="R192" i="2"/>
  <c r="O192" i="2"/>
  <c r="L192" i="2"/>
  <c r="AD191" i="2"/>
  <c r="Z191" i="2"/>
  <c r="R191" i="2"/>
  <c r="O191" i="2"/>
  <c r="L191" i="2"/>
  <c r="AD190" i="2"/>
  <c r="Z190" i="2"/>
  <c r="R190" i="2"/>
  <c r="O190" i="2"/>
  <c r="L190" i="2"/>
  <c r="AD189" i="2"/>
  <c r="Z189" i="2"/>
  <c r="R189" i="2"/>
  <c r="O189" i="2"/>
  <c r="L189" i="2"/>
  <c r="AD188" i="2"/>
  <c r="Z188" i="2"/>
  <c r="R188" i="2"/>
  <c r="O188" i="2"/>
  <c r="L188" i="2"/>
  <c r="AD187" i="2"/>
  <c r="Z187" i="2"/>
  <c r="R187" i="2"/>
  <c r="O187" i="2"/>
  <c r="L187" i="2"/>
  <c r="AD186" i="2"/>
  <c r="Z186" i="2"/>
  <c r="R186" i="2"/>
  <c r="O186" i="2"/>
  <c r="L186" i="2"/>
  <c r="AD185" i="2"/>
  <c r="Z185" i="2"/>
  <c r="R185" i="2"/>
  <c r="O185" i="2"/>
  <c r="L185" i="2"/>
  <c r="AD184" i="2"/>
  <c r="Z184" i="2"/>
  <c r="R184" i="2"/>
  <c r="O184" i="2"/>
  <c r="L184" i="2"/>
  <c r="AD183" i="2"/>
  <c r="Z183" i="2"/>
  <c r="R183" i="2"/>
  <c r="O183" i="2"/>
  <c r="L183" i="2"/>
  <c r="AD182" i="2"/>
  <c r="Z182" i="2"/>
  <c r="R182" i="2"/>
  <c r="O182" i="2"/>
  <c r="L182" i="2"/>
  <c r="AD181" i="2"/>
  <c r="Z181" i="2"/>
  <c r="R181" i="2"/>
  <c r="O181" i="2"/>
  <c r="L181" i="2"/>
  <c r="AD180" i="2"/>
  <c r="Z180" i="2"/>
  <c r="R180" i="2"/>
  <c r="O180" i="2"/>
  <c r="L180" i="2"/>
  <c r="AD179" i="2"/>
  <c r="Z179" i="2"/>
  <c r="R179" i="2"/>
  <c r="O179" i="2"/>
  <c r="L179" i="2"/>
  <c r="AD178" i="2"/>
  <c r="Z178" i="2"/>
  <c r="R178" i="2"/>
  <c r="O178" i="2"/>
  <c r="L178" i="2"/>
  <c r="AD177" i="2"/>
  <c r="Z177" i="2"/>
  <c r="R177" i="2"/>
  <c r="O177" i="2"/>
  <c r="L177" i="2"/>
  <c r="AD176" i="2"/>
  <c r="Z176" i="2"/>
  <c r="R176" i="2"/>
  <c r="O176" i="2"/>
  <c r="L176" i="2"/>
  <c r="AD175" i="2"/>
  <c r="Z175" i="2"/>
  <c r="R175" i="2"/>
  <c r="O175" i="2"/>
  <c r="L175" i="2"/>
  <c r="AD174" i="2"/>
  <c r="Z174" i="2"/>
  <c r="R174" i="2"/>
  <c r="O174" i="2"/>
  <c r="L174" i="2"/>
  <c r="AD173" i="2"/>
  <c r="Z173" i="2"/>
  <c r="R173" i="2"/>
  <c r="O173" i="2"/>
  <c r="L173" i="2"/>
  <c r="AD172" i="2"/>
  <c r="Z172" i="2"/>
  <c r="R172" i="2"/>
  <c r="O172" i="2"/>
  <c r="L172" i="2"/>
  <c r="AD171" i="2"/>
  <c r="Z171" i="2"/>
  <c r="R171" i="2"/>
  <c r="O171" i="2"/>
  <c r="L171" i="2"/>
  <c r="AD170" i="2"/>
  <c r="Z170" i="2"/>
  <c r="R170" i="2"/>
  <c r="O170" i="2"/>
  <c r="L170" i="2"/>
  <c r="AD169" i="2"/>
  <c r="Z169" i="2"/>
  <c r="R169" i="2"/>
  <c r="O169" i="2"/>
  <c r="L169" i="2"/>
  <c r="AD168" i="2"/>
  <c r="Z168" i="2"/>
  <c r="R168" i="2"/>
  <c r="O168" i="2"/>
  <c r="L168" i="2"/>
  <c r="AD167" i="2"/>
  <c r="Z167" i="2"/>
  <c r="R167" i="2"/>
  <c r="O167" i="2"/>
  <c r="L167" i="2"/>
  <c r="AD166" i="2"/>
  <c r="Z166" i="2"/>
  <c r="R166" i="2"/>
  <c r="O166" i="2"/>
  <c r="L166" i="2"/>
  <c r="AD165" i="2"/>
  <c r="Z165" i="2"/>
  <c r="R165" i="2"/>
  <c r="O165" i="2"/>
  <c r="L165" i="2"/>
  <c r="AD164" i="2"/>
  <c r="Z164" i="2"/>
  <c r="R164" i="2"/>
  <c r="O164" i="2"/>
  <c r="L164" i="2"/>
  <c r="AD163" i="2"/>
  <c r="Z163" i="2"/>
  <c r="R163" i="2"/>
  <c r="O163" i="2"/>
  <c r="L163" i="2"/>
  <c r="AD162" i="2"/>
  <c r="Z162" i="2"/>
  <c r="R162" i="2"/>
  <c r="O162" i="2"/>
  <c r="L162" i="2"/>
  <c r="AD161" i="2"/>
  <c r="Z161" i="2"/>
  <c r="R161" i="2"/>
  <c r="O161" i="2"/>
  <c r="L161" i="2"/>
  <c r="AD160" i="2"/>
  <c r="Z160" i="2"/>
  <c r="R160" i="2"/>
  <c r="O160" i="2"/>
  <c r="L160" i="2"/>
  <c r="AD159" i="2"/>
  <c r="Z159" i="2"/>
  <c r="R159" i="2"/>
  <c r="O159" i="2"/>
  <c r="L159" i="2"/>
  <c r="AD158" i="2"/>
  <c r="Z158" i="2"/>
  <c r="R158" i="2"/>
  <c r="O158" i="2"/>
  <c r="L158" i="2"/>
  <c r="AD157" i="2"/>
  <c r="Z157" i="2"/>
  <c r="R157" i="2"/>
  <c r="O157" i="2"/>
  <c r="L157" i="2"/>
  <c r="AD156" i="2"/>
  <c r="Z156" i="2"/>
  <c r="R156" i="2"/>
  <c r="O156" i="2"/>
  <c r="L156" i="2"/>
  <c r="AD155" i="2"/>
  <c r="Z155" i="2"/>
  <c r="R155" i="2"/>
  <c r="O155" i="2"/>
  <c r="L155" i="2"/>
  <c r="AD154" i="2"/>
  <c r="Z154" i="2"/>
  <c r="R154" i="2"/>
  <c r="O154" i="2"/>
  <c r="L154" i="2"/>
  <c r="AD153" i="2"/>
  <c r="Z153" i="2"/>
  <c r="R153" i="2"/>
  <c r="O153" i="2"/>
  <c r="L153" i="2"/>
  <c r="AD152" i="2"/>
  <c r="Z152" i="2"/>
  <c r="R152" i="2"/>
  <c r="O152" i="2"/>
  <c r="L152" i="2"/>
  <c r="AD151" i="2"/>
  <c r="Z151" i="2"/>
  <c r="R151" i="2"/>
  <c r="O151" i="2"/>
  <c r="L151" i="2"/>
  <c r="AD150" i="2"/>
  <c r="Z150" i="2"/>
  <c r="R150" i="2"/>
  <c r="O150" i="2"/>
  <c r="L150" i="2"/>
  <c r="AD149" i="2"/>
  <c r="Z149" i="2"/>
  <c r="R149" i="2"/>
  <c r="O149" i="2"/>
  <c r="L149" i="2"/>
  <c r="AD148" i="2"/>
  <c r="Z148" i="2"/>
  <c r="R148" i="2"/>
  <c r="O148" i="2"/>
  <c r="L148" i="2"/>
  <c r="AD147" i="2"/>
  <c r="Z147" i="2"/>
  <c r="R147" i="2"/>
  <c r="O147" i="2"/>
  <c r="L147" i="2"/>
  <c r="AD146" i="2"/>
  <c r="Z146" i="2"/>
  <c r="R146" i="2"/>
  <c r="O146" i="2"/>
  <c r="L146" i="2"/>
  <c r="AD145" i="2"/>
  <c r="Z145" i="2"/>
  <c r="R145" i="2"/>
  <c r="O145" i="2"/>
  <c r="L145" i="2"/>
  <c r="AD144" i="2"/>
  <c r="Z144" i="2"/>
  <c r="R144" i="2"/>
  <c r="O144" i="2"/>
  <c r="L144" i="2"/>
  <c r="AD143" i="2"/>
  <c r="Z143" i="2"/>
  <c r="R143" i="2"/>
  <c r="O143" i="2"/>
  <c r="L143" i="2"/>
  <c r="AD142" i="2"/>
  <c r="Z142" i="2"/>
  <c r="R142" i="2"/>
  <c r="O142" i="2"/>
  <c r="L142" i="2"/>
  <c r="AD141" i="2"/>
  <c r="Z141" i="2"/>
  <c r="R141" i="2"/>
  <c r="O141" i="2"/>
  <c r="L141" i="2"/>
  <c r="AD140" i="2"/>
  <c r="Z140" i="2"/>
  <c r="R140" i="2"/>
  <c r="O140" i="2"/>
  <c r="L140" i="2"/>
  <c r="AD139" i="2"/>
  <c r="Z139" i="2"/>
  <c r="R139" i="2"/>
  <c r="O139" i="2"/>
  <c r="L139" i="2"/>
  <c r="AD138" i="2"/>
  <c r="Z138" i="2"/>
  <c r="R138" i="2"/>
  <c r="O138" i="2"/>
  <c r="L138" i="2"/>
  <c r="AD137" i="2"/>
  <c r="Z137" i="2"/>
  <c r="R137" i="2"/>
  <c r="O137" i="2"/>
  <c r="L137" i="2"/>
  <c r="AD136" i="2"/>
  <c r="Z136" i="2"/>
  <c r="R136" i="2"/>
  <c r="O136" i="2"/>
  <c r="L136" i="2"/>
  <c r="AD135" i="2"/>
  <c r="Z135" i="2"/>
  <c r="R135" i="2"/>
  <c r="O135" i="2"/>
  <c r="L135" i="2"/>
  <c r="AD134" i="2"/>
  <c r="Z134" i="2"/>
  <c r="R134" i="2"/>
  <c r="O134" i="2"/>
  <c r="L134" i="2"/>
  <c r="AD133" i="2"/>
  <c r="Z133" i="2"/>
  <c r="R133" i="2"/>
  <c r="O133" i="2"/>
  <c r="L133" i="2"/>
  <c r="AD132" i="2"/>
  <c r="Z132" i="2"/>
  <c r="R132" i="2"/>
  <c r="O132" i="2"/>
  <c r="L132" i="2"/>
  <c r="AD131" i="2"/>
  <c r="Z131" i="2"/>
  <c r="R131" i="2"/>
  <c r="O131" i="2"/>
  <c r="L131" i="2"/>
  <c r="AD130" i="2"/>
  <c r="Z130" i="2"/>
  <c r="R130" i="2"/>
  <c r="O130" i="2"/>
  <c r="L130" i="2"/>
  <c r="AD129" i="2"/>
  <c r="Z129" i="2"/>
  <c r="R129" i="2"/>
  <c r="O129" i="2"/>
  <c r="L129" i="2"/>
  <c r="AD128" i="2"/>
  <c r="Z128" i="2"/>
  <c r="R128" i="2"/>
  <c r="O128" i="2"/>
  <c r="L128" i="2"/>
  <c r="AD127" i="2"/>
  <c r="Z127" i="2"/>
  <c r="R127" i="2"/>
  <c r="O127" i="2"/>
  <c r="L127" i="2"/>
  <c r="AD126" i="2"/>
  <c r="Z126" i="2"/>
  <c r="R126" i="2"/>
  <c r="O126" i="2"/>
  <c r="L126" i="2"/>
  <c r="AD125" i="2"/>
  <c r="Z125" i="2"/>
  <c r="R125" i="2"/>
  <c r="O125" i="2"/>
  <c r="L125" i="2"/>
  <c r="AD124" i="2"/>
  <c r="Z124" i="2"/>
  <c r="R124" i="2"/>
  <c r="O124" i="2"/>
  <c r="L124" i="2"/>
  <c r="AD123" i="2"/>
  <c r="Z123" i="2"/>
  <c r="R123" i="2"/>
  <c r="O123" i="2"/>
  <c r="L123" i="2"/>
  <c r="AD122" i="2"/>
  <c r="Z122" i="2"/>
  <c r="R122" i="2"/>
  <c r="O122" i="2"/>
  <c r="L122" i="2"/>
  <c r="AD121" i="2"/>
  <c r="Z121" i="2"/>
  <c r="R121" i="2"/>
  <c r="O121" i="2"/>
  <c r="L121" i="2"/>
  <c r="AD120" i="2"/>
  <c r="Z120" i="2"/>
  <c r="R120" i="2"/>
  <c r="O120" i="2"/>
  <c r="L120" i="2"/>
  <c r="AD119" i="2"/>
  <c r="Z119" i="2"/>
  <c r="R119" i="2"/>
  <c r="O119" i="2"/>
  <c r="L119" i="2"/>
  <c r="AD118" i="2"/>
  <c r="Z118" i="2"/>
  <c r="R118" i="2"/>
  <c r="O118" i="2"/>
  <c r="L118" i="2"/>
  <c r="AD117" i="2"/>
  <c r="Z117" i="2"/>
  <c r="R117" i="2"/>
  <c r="O117" i="2"/>
  <c r="L117" i="2"/>
  <c r="AD116" i="2"/>
  <c r="Z116" i="2"/>
  <c r="R116" i="2"/>
  <c r="O116" i="2"/>
  <c r="L116" i="2"/>
  <c r="AD115" i="2"/>
  <c r="Z115" i="2"/>
  <c r="R115" i="2"/>
  <c r="O115" i="2"/>
  <c r="L115" i="2"/>
  <c r="AD114" i="2"/>
  <c r="Z114" i="2"/>
  <c r="R114" i="2"/>
  <c r="O114" i="2"/>
  <c r="L114" i="2"/>
  <c r="AD113" i="2"/>
  <c r="Z113" i="2"/>
  <c r="R113" i="2"/>
  <c r="O113" i="2"/>
  <c r="L113" i="2"/>
  <c r="AD112" i="2"/>
  <c r="Z112" i="2"/>
  <c r="R112" i="2"/>
  <c r="O112" i="2"/>
  <c r="L112" i="2"/>
  <c r="AD111" i="2"/>
  <c r="Z111" i="2"/>
  <c r="R111" i="2"/>
  <c r="O111" i="2"/>
  <c r="L111" i="2"/>
  <c r="AD110" i="2"/>
  <c r="Z110" i="2"/>
  <c r="R110" i="2"/>
  <c r="O110" i="2"/>
  <c r="L110" i="2"/>
  <c r="AD109" i="2"/>
  <c r="Z109" i="2"/>
  <c r="R109" i="2"/>
  <c r="O109" i="2"/>
  <c r="L109" i="2"/>
  <c r="AD108" i="2"/>
  <c r="Z108" i="2"/>
  <c r="R108" i="2"/>
  <c r="O108" i="2"/>
  <c r="L108" i="2"/>
  <c r="AD107" i="2"/>
  <c r="Z107" i="2"/>
  <c r="R107" i="2"/>
  <c r="O107" i="2"/>
  <c r="L107" i="2"/>
  <c r="AD106" i="2"/>
  <c r="Z106" i="2"/>
  <c r="R106" i="2"/>
  <c r="O106" i="2"/>
  <c r="L106" i="2"/>
  <c r="AD105" i="2"/>
  <c r="Z105" i="2"/>
  <c r="R105" i="2"/>
  <c r="O105" i="2"/>
  <c r="L105" i="2"/>
  <c r="AD104" i="2"/>
  <c r="Z104" i="2"/>
  <c r="R104" i="2"/>
  <c r="O104" i="2"/>
  <c r="L104" i="2"/>
  <c r="AD103" i="2"/>
  <c r="Z103" i="2"/>
  <c r="R103" i="2"/>
  <c r="O103" i="2"/>
  <c r="L103" i="2"/>
  <c r="AD102" i="2"/>
  <c r="Z102" i="2"/>
  <c r="R102" i="2"/>
  <c r="O102" i="2"/>
  <c r="L102" i="2"/>
  <c r="AD101" i="2"/>
  <c r="Z101" i="2"/>
  <c r="R101" i="2"/>
  <c r="O101" i="2"/>
  <c r="L101" i="2"/>
  <c r="AD100" i="2"/>
  <c r="Z100" i="2"/>
  <c r="R100" i="2"/>
  <c r="O100" i="2"/>
  <c r="L100" i="2"/>
  <c r="AD99" i="2"/>
  <c r="Z99" i="2"/>
  <c r="R99" i="2"/>
  <c r="O99" i="2"/>
  <c r="L99" i="2"/>
  <c r="AD98" i="2"/>
  <c r="Z98" i="2"/>
  <c r="R98" i="2"/>
  <c r="O98" i="2"/>
  <c r="L98" i="2"/>
  <c r="AD97" i="2"/>
  <c r="Z97" i="2"/>
  <c r="R97" i="2"/>
  <c r="O97" i="2"/>
  <c r="L97" i="2"/>
  <c r="AD96" i="2"/>
  <c r="Z96" i="2"/>
  <c r="R96" i="2"/>
  <c r="O96" i="2"/>
  <c r="L96" i="2"/>
  <c r="AD95" i="2"/>
  <c r="Z95" i="2"/>
  <c r="R95" i="2"/>
  <c r="O95" i="2"/>
  <c r="L95" i="2"/>
  <c r="AD94" i="2"/>
  <c r="Z94" i="2"/>
  <c r="R94" i="2"/>
  <c r="O94" i="2"/>
  <c r="L94" i="2"/>
  <c r="AD93" i="2"/>
  <c r="Z93" i="2"/>
  <c r="R93" i="2"/>
  <c r="O93" i="2"/>
  <c r="L93" i="2"/>
  <c r="AD92" i="2"/>
  <c r="Z92" i="2"/>
  <c r="R92" i="2"/>
  <c r="O92" i="2"/>
  <c r="L92" i="2"/>
  <c r="AD91" i="2"/>
  <c r="Z91" i="2"/>
  <c r="R91" i="2"/>
  <c r="O91" i="2"/>
  <c r="L91" i="2"/>
  <c r="AD90" i="2"/>
  <c r="Z90" i="2"/>
  <c r="R90" i="2"/>
  <c r="O90" i="2"/>
  <c r="L90" i="2"/>
  <c r="AD89" i="2"/>
  <c r="Z89" i="2"/>
  <c r="R89" i="2"/>
  <c r="O89" i="2"/>
  <c r="L89" i="2"/>
  <c r="AD88" i="2"/>
  <c r="Z88" i="2"/>
  <c r="R88" i="2"/>
  <c r="O88" i="2"/>
  <c r="L88" i="2"/>
  <c r="AD87" i="2"/>
  <c r="Z87" i="2"/>
  <c r="R87" i="2"/>
  <c r="O87" i="2"/>
  <c r="L87" i="2"/>
  <c r="AD86" i="2"/>
  <c r="Z86" i="2"/>
  <c r="R86" i="2"/>
  <c r="O86" i="2"/>
  <c r="L86" i="2"/>
  <c r="AD85" i="2"/>
  <c r="Z85" i="2"/>
  <c r="R85" i="2"/>
  <c r="O85" i="2"/>
  <c r="L85" i="2"/>
  <c r="AD84" i="2"/>
  <c r="Z84" i="2"/>
  <c r="R84" i="2"/>
  <c r="O84" i="2"/>
  <c r="L84" i="2"/>
  <c r="AD83" i="2"/>
  <c r="Z83" i="2"/>
  <c r="R83" i="2"/>
  <c r="O83" i="2"/>
  <c r="L83" i="2"/>
  <c r="AD82" i="2"/>
  <c r="Z82" i="2"/>
  <c r="R82" i="2"/>
  <c r="O82" i="2"/>
  <c r="L82" i="2"/>
  <c r="AD81" i="2"/>
  <c r="Z81" i="2"/>
  <c r="R81" i="2"/>
  <c r="O81" i="2"/>
  <c r="L81" i="2"/>
  <c r="AD80" i="2"/>
  <c r="Z80" i="2"/>
  <c r="R80" i="2"/>
  <c r="O80" i="2"/>
  <c r="L80" i="2"/>
  <c r="AD79" i="2"/>
  <c r="Z79" i="2"/>
  <c r="R79" i="2"/>
  <c r="O79" i="2"/>
  <c r="L79" i="2"/>
  <c r="AD78" i="2"/>
  <c r="Z78" i="2"/>
  <c r="R78" i="2"/>
  <c r="O78" i="2"/>
  <c r="L78" i="2"/>
  <c r="AD77" i="2"/>
  <c r="Z77" i="2"/>
  <c r="R77" i="2"/>
  <c r="O77" i="2"/>
  <c r="L77" i="2"/>
  <c r="AD76" i="2"/>
  <c r="Z76" i="2"/>
  <c r="R76" i="2"/>
  <c r="O76" i="2"/>
  <c r="L76" i="2"/>
  <c r="AD75" i="2"/>
  <c r="Z75" i="2"/>
  <c r="R75" i="2"/>
  <c r="O75" i="2"/>
  <c r="L75" i="2"/>
  <c r="AD74" i="2"/>
  <c r="Z74" i="2"/>
  <c r="R74" i="2"/>
  <c r="O74" i="2"/>
  <c r="L74" i="2"/>
  <c r="AD73" i="2"/>
  <c r="Z73" i="2"/>
  <c r="R73" i="2"/>
  <c r="O73" i="2"/>
  <c r="L73" i="2"/>
  <c r="AD72" i="2"/>
  <c r="Z72" i="2"/>
  <c r="R72" i="2"/>
  <c r="O72" i="2"/>
  <c r="L72" i="2"/>
  <c r="AD71" i="2"/>
  <c r="Z71" i="2"/>
  <c r="R71" i="2"/>
  <c r="O71" i="2"/>
  <c r="L71" i="2"/>
  <c r="AD70" i="2"/>
  <c r="Z70" i="2"/>
  <c r="R70" i="2"/>
  <c r="O70" i="2"/>
  <c r="L70" i="2"/>
  <c r="AD69" i="2"/>
  <c r="Z69" i="2"/>
  <c r="R69" i="2"/>
  <c r="O69" i="2"/>
  <c r="L69" i="2"/>
  <c r="AD68" i="2"/>
  <c r="Z68" i="2"/>
  <c r="R68" i="2"/>
  <c r="O68" i="2"/>
  <c r="L68" i="2"/>
  <c r="AD67" i="2"/>
  <c r="Z67" i="2"/>
  <c r="R67" i="2"/>
  <c r="O67" i="2"/>
  <c r="L67" i="2"/>
  <c r="AD66" i="2"/>
  <c r="Z66" i="2"/>
  <c r="R66" i="2"/>
  <c r="O66" i="2"/>
  <c r="L66" i="2"/>
  <c r="AD65" i="2"/>
  <c r="Z65" i="2"/>
  <c r="R65" i="2"/>
  <c r="O65" i="2"/>
  <c r="L65" i="2"/>
  <c r="AD64" i="2"/>
  <c r="Z64" i="2"/>
  <c r="R64" i="2"/>
  <c r="O64" i="2"/>
  <c r="L64" i="2"/>
  <c r="AD63" i="2"/>
  <c r="Z63" i="2"/>
  <c r="O63" i="2"/>
  <c r="L63" i="2"/>
  <c r="AD62" i="2"/>
  <c r="Z62" i="2"/>
  <c r="R62" i="2"/>
  <c r="O62" i="2"/>
  <c r="L62" i="2"/>
  <c r="AD61" i="2"/>
  <c r="Z61" i="2"/>
  <c r="R61" i="2"/>
  <c r="O61" i="2"/>
  <c r="L61" i="2"/>
  <c r="AD60" i="2"/>
  <c r="Z60" i="2"/>
  <c r="R60" i="2"/>
  <c r="O60" i="2"/>
  <c r="L60" i="2"/>
  <c r="AD59" i="2"/>
  <c r="Z59" i="2"/>
  <c r="R59" i="2"/>
  <c r="O59" i="2"/>
  <c r="L59" i="2"/>
  <c r="AD58" i="2"/>
  <c r="Z58" i="2"/>
  <c r="R58" i="2"/>
  <c r="O58" i="2"/>
  <c r="L58" i="2"/>
  <c r="AD57" i="2"/>
  <c r="Z57" i="2"/>
  <c r="R57" i="2"/>
  <c r="O57" i="2"/>
  <c r="L57" i="2"/>
  <c r="AD56" i="2"/>
  <c r="Z56" i="2"/>
  <c r="R56" i="2"/>
  <c r="O56" i="2"/>
  <c r="L56" i="2"/>
  <c r="AD55" i="2"/>
  <c r="Z55" i="2"/>
  <c r="R55" i="2"/>
  <c r="O55" i="2"/>
  <c r="L55" i="2"/>
  <c r="AD54" i="2"/>
  <c r="Z54" i="2"/>
  <c r="R54" i="2"/>
  <c r="O54" i="2"/>
  <c r="L54" i="2"/>
  <c r="AD53" i="2"/>
  <c r="Z53" i="2"/>
  <c r="R53" i="2"/>
  <c r="O53" i="2"/>
  <c r="L53" i="2"/>
  <c r="AD52" i="2"/>
  <c r="Z52" i="2"/>
  <c r="R52" i="2"/>
  <c r="O52" i="2"/>
  <c r="L52" i="2"/>
  <c r="AD51" i="2"/>
  <c r="Z51" i="2"/>
  <c r="R51" i="2"/>
  <c r="O51" i="2"/>
  <c r="L51" i="2"/>
  <c r="AD50" i="2"/>
  <c r="Z50" i="2"/>
  <c r="R50" i="2"/>
  <c r="O50" i="2"/>
  <c r="L50" i="2"/>
  <c r="AD49" i="2"/>
  <c r="Z49" i="2"/>
  <c r="R49" i="2"/>
  <c r="O49" i="2"/>
  <c r="L49" i="2"/>
  <c r="AD48" i="2"/>
  <c r="Z48" i="2"/>
  <c r="R48" i="2"/>
  <c r="O48" i="2"/>
  <c r="L48" i="2"/>
  <c r="AD47" i="2"/>
  <c r="Z47" i="2"/>
  <c r="R47" i="2"/>
  <c r="O47" i="2"/>
  <c r="L47" i="2"/>
  <c r="AD46" i="2"/>
  <c r="Z46" i="2"/>
  <c r="R46" i="2"/>
  <c r="O46" i="2"/>
  <c r="L46" i="2"/>
  <c r="AD45" i="2"/>
  <c r="Z45" i="2"/>
  <c r="R45" i="2"/>
  <c r="O45" i="2"/>
  <c r="L45" i="2"/>
  <c r="AD44" i="2"/>
  <c r="Z44" i="2"/>
  <c r="R44" i="2"/>
  <c r="O44" i="2"/>
  <c r="L44" i="2"/>
  <c r="AD43" i="2"/>
  <c r="Z43" i="2"/>
  <c r="R43" i="2"/>
  <c r="O43" i="2"/>
  <c r="L43" i="2"/>
  <c r="AD42" i="2"/>
  <c r="Z42" i="2"/>
  <c r="R42" i="2"/>
  <c r="O42" i="2"/>
  <c r="L42" i="2"/>
  <c r="AD41" i="2"/>
  <c r="Z41" i="2"/>
  <c r="R41" i="2"/>
  <c r="O41" i="2"/>
  <c r="L41" i="2"/>
  <c r="AD40" i="2"/>
  <c r="Z40" i="2"/>
  <c r="R40" i="2"/>
  <c r="O40" i="2"/>
  <c r="L40" i="2"/>
  <c r="AD39" i="2"/>
  <c r="Z39" i="2"/>
  <c r="R39" i="2"/>
  <c r="O39" i="2"/>
  <c r="L39" i="2"/>
  <c r="AD38" i="2"/>
  <c r="Z38" i="2"/>
  <c r="R38" i="2"/>
  <c r="O38" i="2"/>
  <c r="L38" i="2"/>
  <c r="AD37" i="2"/>
  <c r="Z37" i="2"/>
  <c r="R37" i="2"/>
  <c r="O37" i="2"/>
  <c r="L37" i="2"/>
  <c r="AD36" i="2"/>
  <c r="Z36" i="2"/>
  <c r="R36" i="2"/>
  <c r="O36" i="2"/>
  <c r="L36" i="2"/>
  <c r="AD35" i="2"/>
  <c r="Z35" i="2"/>
  <c r="R35" i="2"/>
  <c r="O35" i="2"/>
  <c r="L35" i="2"/>
  <c r="AD34" i="2"/>
  <c r="Z34" i="2"/>
  <c r="R34" i="2"/>
  <c r="O34" i="2"/>
  <c r="L34" i="2"/>
  <c r="AD33" i="2"/>
  <c r="Z33" i="2"/>
  <c r="R33" i="2"/>
  <c r="O33" i="2"/>
  <c r="L33" i="2"/>
  <c r="AD32" i="2"/>
  <c r="Z32" i="2"/>
  <c r="R32" i="2"/>
  <c r="O32" i="2"/>
  <c r="L32" i="2"/>
  <c r="AD31" i="2"/>
  <c r="Z31" i="2"/>
  <c r="R31" i="2"/>
  <c r="O31" i="2"/>
  <c r="L31" i="2"/>
  <c r="AD30" i="2"/>
  <c r="Z30" i="2"/>
  <c r="R30" i="2"/>
  <c r="O30" i="2"/>
  <c r="L30" i="2"/>
  <c r="AD29" i="2"/>
  <c r="Z29" i="2"/>
  <c r="R29" i="2"/>
  <c r="O29" i="2"/>
  <c r="L29" i="2"/>
  <c r="AD28" i="2"/>
  <c r="Z28" i="2"/>
  <c r="R28" i="2"/>
  <c r="O28" i="2"/>
  <c r="L28" i="2"/>
  <c r="AD27" i="2"/>
  <c r="Z27" i="2"/>
  <c r="R27" i="2"/>
  <c r="O27" i="2"/>
  <c r="L27" i="2"/>
  <c r="AD26" i="2"/>
  <c r="Z26" i="2"/>
  <c r="R26" i="2"/>
  <c r="O26" i="2"/>
  <c r="L26" i="2"/>
  <c r="AD25" i="2"/>
  <c r="Z25" i="2"/>
  <c r="R25" i="2"/>
  <c r="O25" i="2"/>
  <c r="L25" i="2"/>
  <c r="AD24" i="2"/>
  <c r="Z24" i="2"/>
  <c r="R24" i="2"/>
  <c r="O24" i="2"/>
  <c r="L24" i="2"/>
  <c r="AD23" i="2"/>
  <c r="Z23" i="2"/>
  <c r="R23" i="2"/>
  <c r="O23" i="2"/>
  <c r="L23" i="2"/>
  <c r="AD22" i="2"/>
  <c r="Z22" i="2"/>
  <c r="R22" i="2"/>
  <c r="O22" i="2"/>
  <c r="L22" i="2"/>
  <c r="AD21" i="2"/>
  <c r="Z21" i="2"/>
  <c r="R21" i="2"/>
  <c r="O21" i="2"/>
  <c r="L21" i="2"/>
  <c r="AD20" i="2"/>
  <c r="Z20" i="2"/>
  <c r="R20" i="2"/>
  <c r="O20" i="2"/>
  <c r="L20" i="2"/>
  <c r="AD19" i="2"/>
  <c r="Z19" i="2"/>
  <c r="R19" i="2"/>
  <c r="O19" i="2"/>
  <c r="L19" i="2"/>
  <c r="AD18" i="2"/>
  <c r="Z18" i="2"/>
  <c r="R18" i="2"/>
  <c r="O18" i="2"/>
  <c r="L18" i="2"/>
  <c r="AD17" i="2"/>
  <c r="Z17" i="2"/>
  <c r="R17" i="2"/>
  <c r="O17" i="2"/>
  <c r="L17" i="2"/>
  <c r="AD16" i="2"/>
  <c r="Z16" i="2"/>
  <c r="R16" i="2"/>
  <c r="O16" i="2"/>
  <c r="L16" i="2"/>
  <c r="AD15" i="2"/>
  <c r="Z15" i="2"/>
  <c r="R15" i="2"/>
  <c r="O15" i="2"/>
  <c r="L15" i="2"/>
  <c r="AD14" i="2"/>
  <c r="Z14" i="2"/>
  <c r="R14" i="2"/>
  <c r="O14" i="2"/>
  <c r="L14" i="2"/>
  <c r="AD13" i="2"/>
  <c r="R13" i="2"/>
  <c r="O13" i="2"/>
  <c r="L13" i="2"/>
  <c r="AD12" i="2"/>
  <c r="Z12" i="2"/>
  <c r="R12" i="2"/>
  <c r="O12" i="2"/>
  <c r="L12" i="2"/>
  <c r="AD11" i="2"/>
  <c r="Z11" i="2"/>
  <c r="R11" i="2"/>
  <c r="O11" i="2"/>
  <c r="L11" i="2"/>
  <c r="AD10" i="2"/>
  <c r="Z10" i="2"/>
  <c r="R10" i="2"/>
  <c r="O10" i="2"/>
  <c r="L10" i="2"/>
  <c r="AD9" i="2"/>
  <c r="Z9" i="2"/>
  <c r="R9" i="2"/>
  <c r="O9" i="2"/>
  <c r="L9" i="2"/>
  <c r="AD8" i="2"/>
  <c r="Z8" i="2"/>
  <c r="R8" i="2"/>
  <c r="O8" i="2"/>
  <c r="L8" i="2"/>
  <c r="AD7" i="2"/>
  <c r="Z7" i="2"/>
  <c r="R7" i="2"/>
  <c r="O7" i="2"/>
  <c r="L7" i="2"/>
  <c r="AD251" i="2" l="1"/>
  <c r="L251" i="2"/>
  <c r="Z251" i="2"/>
  <c r="O251" i="2"/>
  <c r="R251" i="2"/>
  <c r="E34" i="11"/>
  <c r="E285" i="11" s="1"/>
  <c r="H34" i="11"/>
  <c r="H285" i="11" s="1"/>
  <c r="G34" i="11"/>
  <c r="G285" i="11" s="1"/>
  <c r="Q34" i="11"/>
  <c r="Q285" i="11"/>
  <c r="N34" i="11"/>
  <c r="I34" i="11"/>
  <c r="I285" i="11" s="1"/>
  <c r="F34" i="11"/>
  <c r="F285" i="11" s="1"/>
  <c r="K34" i="11"/>
  <c r="K285" i="11" s="1"/>
  <c r="L34" i="11" l="1"/>
  <c r="O34" i="11"/>
  <c r="AD34" i="11"/>
  <c r="AD285" i="11"/>
  <c r="L285" i="11"/>
  <c r="R285" i="11"/>
  <c r="R34" i="11"/>
  <c r="N285" i="11"/>
  <c r="Z34" i="11"/>
  <c r="O285" i="11" l="1"/>
  <c r="Z285" i="11"/>
</calcChain>
</file>

<file path=xl/sharedStrings.xml><?xml version="1.0" encoding="utf-8"?>
<sst xmlns="http://schemas.openxmlformats.org/spreadsheetml/2006/main" count="918" uniqueCount="296">
  <si>
    <t>Program Code</t>
  </si>
  <si>
    <t>Municipal Group</t>
  </si>
  <si>
    <t>Municipal Program</t>
  </si>
  <si>
    <t>Reported Multi-Family Households</t>
  </si>
  <si>
    <t>Reported Seasonal Households</t>
  </si>
  <si>
    <t>Reported Population</t>
  </si>
  <si>
    <t xml:space="preserve">Reported Population + Calculated Seasonal Population                    </t>
  </si>
  <si>
    <t>Total Residential Waste Generated</t>
  </si>
  <si>
    <t xml:space="preserve">Total Residential Waste Diverted </t>
  </si>
  <si>
    <t>Total Residential Waste Disposed</t>
  </si>
  <si>
    <t>Residential Waste Diverted (% of Generated)</t>
  </si>
  <si>
    <t>Residential Waste Disposed (% of Generated)</t>
  </si>
  <si>
    <t>Residential Deposit Return Program</t>
  </si>
  <si>
    <t>Residential Reuse</t>
  </si>
  <si>
    <t>Residential Recyclables Diverted</t>
  </si>
  <si>
    <t>Residential Organics Diverted</t>
  </si>
  <si>
    <t>Residential MHSW Treatment / Reuse / Recycling</t>
  </si>
  <si>
    <t>Residential EFW</t>
  </si>
  <si>
    <t>Residential Hazardous Waste Disposal</t>
  </si>
  <si>
    <t>Residential Landfill</t>
  </si>
  <si>
    <t>Total Residential Disposal Rate</t>
  </si>
  <si>
    <t>Tonnes</t>
  </si>
  <si>
    <r>
      <t>Kg/Cap</t>
    </r>
    <r>
      <rPr>
        <b/>
        <vertAlign val="superscript"/>
        <sz val="11"/>
        <rFont val="Calibri"/>
        <family val="2"/>
        <scheme val="minor"/>
      </rPr>
      <t xml:space="preserve"> </t>
    </r>
  </si>
  <si>
    <t>Kg/Cap</t>
  </si>
  <si>
    <t>%</t>
  </si>
  <si>
    <t>ADDINGTON HIGHLANDS, TOWNSHIP OF</t>
  </si>
  <si>
    <t>ADMASTON/BROMLEY, TOWNSHIP OF</t>
  </si>
  <si>
    <t>ALGONQUINS OF PIKWAKANAGAN</t>
  </si>
  <si>
    <t>ARMOUR, TOWNSHIP OF</t>
  </si>
  <si>
    <t>ASHFIELD-COLBORNE-WAWANOSH, TOWNSHIP OF</t>
  </si>
  <si>
    <t>ASSIGINACK,  TOWNSHIP OF</t>
  </si>
  <si>
    <t>ATHENS, TOWNSHIP OF</t>
  </si>
  <si>
    <t>ATIKAMEKSHENG ANISHNAWBEK FIRST NATION</t>
  </si>
  <si>
    <t>ATIKOKAN, TOWNSHIP OF</t>
  </si>
  <si>
    <t>AUGUSTA, TOWNSHIP OF</t>
  </si>
  <si>
    <t>AYLMER, TOWN OF</t>
  </si>
  <si>
    <t>BALDWIN, TOWNSHIP OF</t>
  </si>
  <si>
    <t>BANCROFT, TOWN OF</t>
  </si>
  <si>
    <t>BARRIE, CITY OF</t>
  </si>
  <si>
    <t>BATCHEWANA FIRST NATIONS OJIBWAYS</t>
  </si>
  <si>
    <t>BAYHAM, MUNICIPALITY OF</t>
  </si>
  <si>
    <t>BECKWITH, TOWNSHIP OF</t>
  </si>
  <si>
    <t>BLUEWATER RECYCLING ASSOCIATION</t>
  </si>
  <si>
    <t>BONNECHERE VALLEY, TOWNSHIP OF</t>
  </si>
  <si>
    <t>BRANT, COUNTY OF</t>
  </si>
  <si>
    <t>BRANTFORD, CITY OF</t>
  </si>
  <si>
    <t>BROCKVILLE, CITY OF</t>
  </si>
  <si>
    <t>BRUCE AREA SOLID WASTE RECYCLING</t>
  </si>
  <si>
    <t>BRUDENELL, LYNDOCH AND RAGLAN, TOWNSHIP OF</t>
  </si>
  <si>
    <t>CALLANDER, MUNICIPALITY OF</t>
  </si>
  <si>
    <t>CARLETON PLACE, TOWN OF</t>
  </si>
  <si>
    <t>CARLING, TOWNSHIP OF</t>
  </si>
  <si>
    <t>CARLOW MAYO, TOWNSHIP OF</t>
  </si>
  <si>
    <t>CASEY, TOWNSHIP OF</t>
  </si>
  <si>
    <t>CASSELMAN,  VILLAGE OF</t>
  </si>
  <si>
    <t>CENTRAL ELGIN, MUNICIPALITY OF</t>
  </si>
  <si>
    <t>CENTRAL FRONTENAC, TOWNSHIP OF</t>
  </si>
  <si>
    <t>CENTRAL MANITOULIN, TOWNSHIP OF</t>
  </si>
  <si>
    <t>CHATHAM-KENT, MUNICIPALITY OF</t>
  </si>
  <si>
    <t>CHATSWORTH, TOWNSHIP OF</t>
  </si>
  <si>
    <t>CHIPPEWAS OF GEORGINA ISLAND</t>
  </si>
  <si>
    <t>CHIPPEWAS OF KETTLE AND STONY POINT FIRST NATIONS</t>
  </si>
  <si>
    <t>CHIPPEWAS OF RAMA FIRST NATION</t>
  </si>
  <si>
    <t>CHISHOLM, TOWNSHIP OF</t>
  </si>
  <si>
    <t>CLARENCE-ROCKLAND, CITY OF</t>
  </si>
  <si>
    <t>CONMEE,  TOWNSHIP OF</t>
  </si>
  <si>
    <t>CORNWALL, CITY OF</t>
  </si>
  <si>
    <t>CURVE LAKE FIRST NATION</t>
  </si>
  <si>
    <t>DEEP RIVER, TOWN OF</t>
  </si>
  <si>
    <t>DESERONTO, TOWN OF</t>
  </si>
  <si>
    <t>DRUMMOND-NORTH ELMSLEY, TOWNSHIP OF</t>
  </si>
  <si>
    <t>DRYDEN, CITY OF</t>
  </si>
  <si>
    <t>DURHAM, REGIONAL MUNICIPALITY OF</t>
  </si>
  <si>
    <t>DUTTON-DUNWICH, MUNICIPALITY OF</t>
  </si>
  <si>
    <t>DYSART ET AL, TOWNSHIP OF</t>
  </si>
  <si>
    <t>EDWARDSBURGH CARDINAL, TOWNSHIP OF</t>
  </si>
  <si>
    <t>ELIZABETHTOWN-KITLEY, TOWNSHIP OF</t>
  </si>
  <si>
    <t>ELLIOT LAKE, CITY OF</t>
  </si>
  <si>
    <t>EMO, TOWNSHIP OF</t>
  </si>
  <si>
    <t>ENNISKILLEN, TOWNSHIP OF</t>
  </si>
  <si>
    <t>ESPANOLA, TOWN OF</t>
  </si>
  <si>
    <t>ESSEX-WINDSOR SOLID WASTE AUTHORITY</t>
  </si>
  <si>
    <t>FARADAY, TOWNSHIP OF</t>
  </si>
  <si>
    <t>FORT FRANCES, TOWN OF</t>
  </si>
  <si>
    <t>FRONT OF YONGE, TOWNSHIP OF</t>
  </si>
  <si>
    <t>FRONTENAC ISLANDS, TOWNSHIP OF</t>
  </si>
  <si>
    <t>GEORGIAN BLUFFS, TOWNSHIP OF</t>
  </si>
  <si>
    <t>GILLIES,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</si>
  <si>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</si>
  <si>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</si>
  <si>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</si>
  <si>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</si>
  <si>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</si>
  <si>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</si>
  <si>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</si>
  <si>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</si>
  <si>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HANOVER, TOWN OF</t>
  </si>
  <si>
    <t>HASTINGS HIGHLANDS, MUNICIPALITY OF</t>
  </si>
  <si>
    <t>HAWKESBURY JOINT RECYCLING</t>
  </si>
  <si>
    <t>HIGHLANDS EAST, MUNICIPALITY OF</t>
  </si>
  <si>
    <t>HILLIARD,  TOWNSHIP OF</t>
  </si>
  <si>
    <t>HILTON BEACH,  VILLAGE OF</t>
  </si>
  <si>
    <t>HORTON, TOWNSHIP OF</t>
  </si>
  <si>
    <t>HOWICK, TOWNSHIP OF</t>
  </si>
  <si>
    <t>HUDSON, TOWNSHIP OF</t>
  </si>
  <si>
    <t>HURON SHORES,  MUNICIPALITY OF</t>
  </si>
  <si>
    <t>KAWARTHA LAKES, CITY OF</t>
  </si>
  <si>
    <t>KEARNEY, TOWN OF</t>
  </si>
  <si>
    <t>KENORA, CITY OF</t>
  </si>
  <si>
    <t>KERNS, TOWNSHIP OF</t>
  </si>
  <si>
    <t>KILLALOE, HAGARTY, AND RICHARDS, TOWNSHIP OF</t>
  </si>
  <si>
    <t>KINGSTON, CITY OF</t>
  </si>
  <si>
    <t>KIRKLAND LAKE, TOWN OF</t>
  </si>
  <si>
    <t>LANARK HIGHLANDS, TOWNSHIP OF</t>
  </si>
  <si>
    <t>LAURENTIAN HILLS, TOWN OF</t>
  </si>
  <si>
    <t>LEEDS AND THE THOUSAND ISLANDS, TOWNSHIP OF</t>
  </si>
  <si>
    <t>LONDON, CITY OF</t>
  </si>
  <si>
    <t>LOYALIST, TOWNSHIP OF</t>
  </si>
  <si>
    <t>MACHAR, TOWNSHIP OF</t>
  </si>
  <si>
    <t>MADAWASKA VALLEY, TOWNSHIP OF</t>
  </si>
  <si>
    <t>MAGNETAWAN, MUNICIPALITY OF</t>
  </si>
  <si>
    <t>MALAHIDE, TOWNSHIP OF</t>
  </si>
  <si>
    <t>MARATHON,  TOWN OF</t>
  </si>
  <si>
    <t>MATTAWA, TOWN OF</t>
  </si>
  <si>
    <t>MCKELLAR, TOWNSHIP OF</t>
  </si>
  <si>
    <t>MCMURRICH/MONTEITH, TOWNSHIP OF</t>
  </si>
  <si>
    <t>MCNAB-BRAESIDE, TOWNSHIP OF</t>
  </si>
  <si>
    <t>MEAFORD, MUNICIPALITY OF</t>
  </si>
  <si>
    <t>MERRICKVILLE-WOLFORD, VILLAGE OF</t>
  </si>
  <si>
    <t>MINDEN HILLS, TOWNSHIP OF</t>
  </si>
  <si>
    <t>MISSISSAUGAS OF THE NEW CREDIT FIRST NATION</t>
  </si>
  <si>
    <t>MONTAGUE, TOWNSHIP OF</t>
  </si>
  <si>
    <t>MUSKOKA,  DISTRICT MUNICIPALITY OF</t>
  </si>
  <si>
    <t>NAIRN &amp; HYMAN, TOWNSHIP OF</t>
  </si>
  <si>
    <t>NEEBING, MUNICIPALITY OF</t>
  </si>
  <si>
    <t>NIAGARA, REGIONAL MUNICIPALITY OF</t>
  </si>
  <si>
    <t>NORFOLK, COUNTY OF</t>
  </si>
  <si>
    <t>NORTH BAY, CITY OF</t>
  </si>
  <si>
    <t>NORTH DUNDAS, TOWNSHIP OF</t>
  </si>
  <si>
    <t>NORTH FRONTENAC, TOWNSHIP OF</t>
  </si>
  <si>
    <t>NORTH GLENGARRY, TOWNSHIP OF</t>
  </si>
  <si>
    <t>NORTH HURON, TOWNSHIP OF</t>
  </si>
  <si>
    <t>NORTH STORMONT, TOWNSHIP OF</t>
  </si>
  <si>
    <t>NORTHEASTERN MANITOULIN &amp; ISLANDS, TOWN OF</t>
  </si>
  <si>
    <t>NORTHERN BRUCE PENINSULA, MUNICIPALITY OF</t>
  </si>
  <si>
    <t>NORTHUMBERLAND, COUNTY OF</t>
  </si>
  <si>
    <t>OLIVER PAIPOONGE,  MUNICIPALITY OF</t>
  </si>
  <si>
    <t>ONEIDA NATION OF THE THAMES</t>
  </si>
  <si>
    <t>ORILLIA, CITY OF</t>
  </si>
  <si>
    <t>OTTAWA, CITY OF</t>
  </si>
  <si>
    <t>OWEN SOUND, CITY OF</t>
  </si>
  <si>
    <t>OXFORD,  RESTRUCTURED COUNTY OF</t>
  </si>
  <si>
    <t>PARRY SOUND, TOWN OF</t>
  </si>
  <si>
    <t>PEEL, REGIONAL MUNICIPALITY OF</t>
  </si>
  <si>
    <t>PERRY, TOWNSHIP OF</t>
  </si>
  <si>
    <t>PERTH, TOWN OF</t>
  </si>
  <si>
    <t>PETERBOROUGH, CITY OF</t>
  </si>
  <si>
    <t>PETERBOROUGH, COUNTY OF</t>
  </si>
  <si>
    <t>PETROLIA, TOWN OF</t>
  </si>
  <si>
    <t>PLYMPTON-WYOMING, TOWN OF</t>
  </si>
  <si>
    <t>POWASSAN, MUNICIPALITY OF</t>
  </si>
  <si>
    <t>PRINCE, TOWNSHIP OF</t>
  </si>
  <si>
    <t>QUINTE WASTE SOLUTIONS</t>
  </si>
  <si>
    <t>RAINY RIVER FIRST NATIONS</t>
  </si>
  <si>
    <t>RAINY RIVER, TOWN OF</t>
  </si>
  <si>
    <t>RED LAKE, MUNICIPALITY OF</t>
  </si>
  <si>
    <t>RENFREW, TOWN OF</t>
  </si>
  <si>
    <t>RIDEAU LAKES, TOWNSHIP OF</t>
  </si>
  <si>
    <t>RUSSELL, TOWNSHIP OF</t>
  </si>
  <si>
    <t>SABLES-SPANISH RIVERS, TOWNSHIP OF</t>
  </si>
  <si>
    <t>SAGAMOK ANISHNAWBEK FIRST NATION</t>
  </si>
  <si>
    <t>SARNIA, CITY OF</t>
  </si>
  <si>
    <t>SAULT NORTH WASTE MANAGEMENT COUNCIL</t>
  </si>
  <si>
    <t>SAULT STE. MARIE, CITY OF</t>
  </si>
  <si>
    <t>SEGUIN, TOWNSHIP OF</t>
  </si>
  <si>
    <t>SERPENT RIVER FIRST NATIONS</t>
  </si>
  <si>
    <t>SIMCOE, COUNTY OF</t>
  </si>
  <si>
    <t>SIOUX NARROWS NESTOR FALLS, TOWNSHIP OF</t>
  </si>
  <si>
    <t>SIX NATIONS</t>
  </si>
  <si>
    <t>SMITHS FALLS, TOWN OF</t>
  </si>
  <si>
    <t>SOUTH DUNDAS, TOWNSHIP OF</t>
  </si>
  <si>
    <t>SOUTH FRONTENAC, TOWNSHIP OF</t>
  </si>
  <si>
    <t>SOUTH GLENGARRY, TOWNSHIP OF</t>
  </si>
  <si>
    <t>SOUTH STORMONT, TOWNSHIP OF</t>
  </si>
  <si>
    <t>SOUTHGATE, TOWNSHIP OF</t>
  </si>
  <si>
    <t>SOUTHWEST MIDDLESEX, MUNICIPALITY OF</t>
  </si>
  <si>
    <t>SOUTHWOLD, TOWNSHIP OF</t>
  </si>
  <si>
    <t>SPANISH, TOWN OF</t>
  </si>
  <si>
    <t>ST. CHARLES, MUNICIPALITY OF</t>
  </si>
  <si>
    <t>ST. CLAIR, TOWNSHIP OF</t>
  </si>
  <si>
    <t>ST. JOSEPH, TOWNSHIP OF</t>
  </si>
  <si>
    <t>ST. THOMAS, CITY OF</t>
  </si>
  <si>
    <t>STONE MILLS, TOWNSHIP OF</t>
  </si>
  <si>
    <t>STRATFORD, CITY OF</t>
  </si>
  <si>
    <t>STRONG, TOWNSHIP OF</t>
  </si>
  <si>
    <t>SUNDRIDGE, VILLAGE OF</t>
  </si>
  <si>
    <t>TARBUTT &amp; TARBUTT ADDITIONAL, TOWNSHIP OF</t>
  </si>
  <si>
    <t>TAY VALLEY, TOWNSHIP OF</t>
  </si>
  <si>
    <t>THAMES CENTRE, MUNICIPALITY OF</t>
  </si>
  <si>
    <t>THE ARCHIPELAGO, TOWNSHIP OF</t>
  </si>
  <si>
    <t>THE BLUE MOUNTAINS, TOWN OF</t>
  </si>
  <si>
    <t>THE NATION, MUNICIPALITY</t>
  </si>
  <si>
    <t>THUNDER BAY, CITY OF</t>
  </si>
  <si>
    <t>TIMMINS, CITY OF</t>
  </si>
  <si>
    <t>TORONTO, CITY OF</t>
  </si>
  <si>
    <t>TRI-NEIGHBOURS</t>
  </si>
  <si>
    <t>TUDOR &amp; CASHEL, TOWNSHIP OF</t>
  </si>
  <si>
    <t>WALPOLE ISLAND FIRST NATION</t>
  </si>
  <si>
    <t>WATERLOO, REGIONAL MUNICIPALITY OF</t>
  </si>
  <si>
    <t>WELLINGTON, COUNTY OF</t>
  </si>
  <si>
    <t>WEST ELGIN, MUNICIPALITY OF</t>
  </si>
  <si>
    <t>WEST NIPISSING, MUNICIPALITY OF</t>
  </si>
  <si>
    <t>WHITESTONE, MUNICIPALITY OF</t>
  </si>
  <si>
    <t>WHITEWATER REGION, TOWNSHIP OF</t>
  </si>
  <si>
    <t>WIKWEMIKONG UNCEDED INDIAN RESERVE</t>
  </si>
  <si>
    <t>WOLLASTON, TOWNSHIP OF</t>
  </si>
  <si>
    <t>YORK, REGIONAL MUNICIPALITY OF</t>
  </si>
  <si>
    <t>Totals &gt;</t>
  </si>
  <si>
    <t>Additional Note:</t>
  </si>
  <si>
    <t>ALDERVILLE FIRST NATION</t>
  </si>
  <si>
    <t>ALFRED AND PLANTAGENET, TOWNSHIP OF</t>
  </si>
  <si>
    <t>ALGONQUIN HIGHLANDS,TOWNSHIP OF</t>
  </si>
  <si>
    <t>ARMSTRONG, TOWNSHIP OF</t>
  </si>
  <si>
    <t>BILLINGS, TOWNSHIP OF</t>
  </si>
  <si>
    <t>BONFIELD, TOWNSHIP OF</t>
  </si>
  <si>
    <t>CALVIN, MUNICIPALITY OF</t>
  </si>
  <si>
    <t>COBALT, TOWN OF</t>
  </si>
  <si>
    <t>COLEMAN,  TOWNSHIP OF</t>
  </si>
  <si>
    <t>DUFFERIN, COUNTY OF</t>
  </si>
  <si>
    <t>HARLEY, TOWNSHIP OF</t>
  </si>
  <si>
    <t>HEAD, CLARA AND MARIA, TOWNSHIPS OF</t>
  </si>
  <si>
    <t>JAMES, TOWNSHIP OF</t>
  </si>
  <si>
    <t>KILLARNEY, MUNICIPALITY OF</t>
  </si>
  <si>
    <t>LAIRD, TOWNSHIP OF</t>
  </si>
  <si>
    <t>LARDER LAKE,  TOWNSHIP OF</t>
  </si>
  <si>
    <t>MACDONALD, MEREDITH &amp; ABERDEEN ADDITIONAL, TOWNSHIP OF</t>
  </si>
  <si>
    <t>MCDOUGALL, MUNICIPALITY OF</t>
  </si>
  <si>
    <t>MCGARRY, TOWNSHIP OF</t>
  </si>
  <si>
    <t>MOHAWKS OF THE BAY OF QUINTE</t>
  </si>
  <si>
    <t>NEWBURY,  VILLAGE OF</t>
  </si>
  <si>
    <t>NIPISSING, TOWNSHIP OF</t>
  </si>
  <si>
    <t>NORTH GRENVILLE, MUNICIPALITY OF</t>
  </si>
  <si>
    <t>PRESCOTT,TOWN OF</t>
  </si>
  <si>
    <t>SHUNIAH, MUNICIPALITY OF</t>
  </si>
  <si>
    <t xml:space="preserve">SIOUX LOOKOUT, THE CORPORATION OF THE MUNICIPALITY OF </t>
  </si>
  <si>
    <t>TERRACE BAY, TOWNSHIP OF</t>
  </si>
  <si>
    <t>WAHNAPITAE FIRST NATION</t>
  </si>
  <si>
    <t>WEST GREY, MUNICIPALITY OF</t>
  </si>
  <si>
    <t>Adjustment Notes:</t>
  </si>
  <si>
    <t>5,221,639 HH</t>
  </si>
  <si>
    <t>Residential On-Property</t>
  </si>
  <si>
    <t>Total Residential Waste Diversion Rate</t>
  </si>
  <si>
    <r>
      <t>2)</t>
    </r>
    <r>
      <rPr>
        <sz val="11"/>
        <rFont val="Calibri"/>
        <family val="2"/>
        <scheme val="minor"/>
      </rPr>
      <t xml:space="preserve"> If a program uses volume estimates for at least one or more of their contracts, volume estimates are assumed and their garbage rate is checked. Volume estimates are also assumed if the program did not answer weigh scale or volume estimates check boxes.  </t>
    </r>
  </si>
  <si>
    <r>
      <t>3)</t>
    </r>
    <r>
      <rPr>
        <sz val="11"/>
        <rFont val="Calibri"/>
        <family val="2"/>
        <scheme val="minor"/>
      </rPr>
      <t xml:space="preserve"> For any zero reported garbage collection, the Municipal Group average per capita rate for garbage was applied.</t>
    </r>
  </si>
  <si>
    <r>
      <t>5)</t>
    </r>
    <r>
      <rPr>
        <sz val="11"/>
        <rFont val="Calibri"/>
        <family val="2"/>
        <scheme val="minor"/>
      </rPr>
      <t xml:space="preserve"> Organics tonnes were adjusted if total kg/capita for the program (no kitchen waste tonnes) is greater than the 95th percentile of programs with no kitchen waste tonnes. This 95th percentile (no kitchen waste) was applied as the kg/capita adjustment.</t>
    </r>
  </si>
  <si>
    <r>
      <t>6)</t>
    </r>
    <r>
      <rPr>
        <sz val="11"/>
        <rFont val="Calibri"/>
        <family val="2"/>
        <scheme val="minor"/>
      </rPr>
      <t xml:space="preserve"> "Other Recyclables" were adjusted to equal the 95th percentile, if a program reported total "Other Recyclables" greater than the 95th percentile. There is no condition for anyone reporting zero "Other Recyclables" tonnes.</t>
    </r>
  </si>
  <si>
    <t>Reported single family and multi-family units show all reported units in the jurisdiction, not just those serviced.</t>
  </si>
  <si>
    <t>BLIND RIVER, TOWN OF</t>
  </si>
  <si>
    <t>FRENCH RIVER, MUNICIPALITY OF</t>
  </si>
  <si>
    <t>LATCHFORD, TOWN OF</t>
  </si>
  <si>
    <t>MISSISSIPPI MILLS, TOWN OF</t>
  </si>
  <si>
    <t>PAPINEAU-CAMERON, TOWNSHIP OF</t>
  </si>
  <si>
    <t>Reported Single Family Households Including Seasonal Households</t>
  </si>
  <si>
    <t>2015 Residential Waste Diversion Rates by Municipal Program (Alphabetical)</t>
  </si>
  <si>
    <t>BLACK RIVER-MATHESON,  TOWNSHIP OF</t>
  </si>
  <si>
    <t>CHARLTON AND DACK, MUNICIPALITY OF</t>
  </si>
  <si>
    <t>CHIPPEWAS OF NAWASH FIRST NATION</t>
  </si>
  <si>
    <t>COCHRANE, Corporation of the Town of</t>
  </si>
  <si>
    <t>EAST FERRIS, MUNICIPALITY OF</t>
  </si>
  <si>
    <t>ENGLEHART, TOWN OF</t>
  </si>
  <si>
    <t>EVANTUREL, TOWNSHIP OF</t>
  </si>
  <si>
    <t>GANANOQUE, TOWN OF</t>
  </si>
  <si>
    <t>Limerick, Township of</t>
  </si>
  <si>
    <t xml:space="preserve">Matachewan, The Corporation of the Township of </t>
  </si>
  <si>
    <t>Minaki Recycling Corporation</t>
  </si>
  <si>
    <t>NIPPISING FIRST NATION</t>
  </si>
  <si>
    <t>NORTHEAST RECYCLING ASSOCIATION</t>
  </si>
  <si>
    <t>OCONNOR,  TOWNSHIP OF</t>
  </si>
  <si>
    <t>OTTAWA VALLEY WASTE RECOVERY CENTRE</t>
  </si>
  <si>
    <t>Temiskaming Shores, City of</t>
  </si>
  <si>
    <t>ARNPRIOR, TOWN OF</t>
  </si>
  <si>
    <t>1, 2</t>
  </si>
  <si>
    <t>Municipal Group Total &gt;</t>
  </si>
  <si>
    <t>Urban Regional</t>
  </si>
  <si>
    <t>Rural Regional</t>
  </si>
  <si>
    <t>Rural Collection- North</t>
  </si>
  <si>
    <t>Rural Collection-South</t>
  </si>
  <si>
    <t>Medium Urban</t>
  </si>
  <si>
    <t>Rural Depot-North</t>
  </si>
  <si>
    <t>Rural Depot-South</t>
  </si>
  <si>
    <t>Municipal Group Average &gt;</t>
  </si>
  <si>
    <r>
      <t>4)</t>
    </r>
    <r>
      <rPr>
        <sz val="11"/>
        <rFont val="Calibri"/>
        <family val="2"/>
        <scheme val="minor"/>
      </rPr>
      <t xml:space="preserve"> Garbage tonnes for municipal programs reporting &lt;100 kg/capita of garbage were adjusted.</t>
    </r>
  </si>
  <si>
    <t>2015 Residential Waste Diversion Rates by Residential Diversion Rate</t>
  </si>
  <si>
    <t>2015 Residential Waste Diversion Rates by Municipal Grouping</t>
  </si>
  <si>
    <t>\</t>
  </si>
  <si>
    <r>
      <t>1)</t>
    </r>
    <r>
      <rPr>
        <sz val="11"/>
        <rFont val="Calibri"/>
        <family val="2"/>
        <scheme val="minor"/>
      </rPr>
      <t xml:space="preserve"> Where the number of Blue Box-serviced households was not equal to the number of garbage-serviced households, especially for multi-family households, the garbage for the missing households was adjusted using an equivalent single-family household factor based on municipal waste composition audits. RPRA used a 0.72 factor to convert a multi-family household garbage rate to a single family rate for 2014.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</si>
</sst>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0.0000%"/>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vertAlign val="superscript"/>
      <sz val="11"/>
      <name val="Calibri"/>
      <family val="2"/>
      <scheme val="minor"/>
    </font>
    <font>
      <b/>
      <sz val="11"/>
      <name val="Calibri"/>
      <family val="2"/>
      <scheme val="minor"/>
    </font>
    <font>
      <b/>
      <u/>
      <sz val="14"/>
      <name val="Calibri"/>
      <family val="2"/>
      <scheme val="minor"/>
    </font>
    <font>
      <vertAlign val="superscript"/>
      <sz val="11"/>
      <color theme="1"/>
      <name val="Calibri"/>
      <family val="2"/>
      <scheme val="minor"/>
    </font>
    <font>
      <b/>
      <sz val="11"/>
      <color rgb="FF00B050"/>
      <name val="Calibri"/>
      <family val="2"/>
      <scheme val="minor"/>
    </font>
    <font>
      <b/>
      <vertAlign val="superscript"/>
      <sz val="11"/>
      <name val="Calibri"/>
      <family val="2"/>
      <scheme val="minor"/>
    </font>
    <font>
      <sz val="10"/>
      <name val="MS Sans Serif"/>
      <family val="2"/>
    </font>
    <font>
      <vertAlign val="superscript"/>
      <sz val="10"/>
      <name val="Calibri"/>
      <family val="2"/>
      <scheme val="minor"/>
    </font>
    <font>
      <sz val="9"/>
      <color theme="0"/>
      <name val="Calibri"/>
      <family val="2"/>
      <scheme val="minor"/>
    </font>
    <font>
      <sz val="11"/>
      <color rgb="FF000000"/>
      <name val="Calibri"/>
      <family val="2"/>
    </font>
    <font>
      <sz val="9"/>
      <name val="Calibri"/>
      <family val="2"/>
      <scheme val="minor"/>
    </font>
    <font>
      <sz val="11"/>
      <color rgb="FFFFFF00"/>
      <name val="Calibri"/>
      <family val="2"/>
      <scheme val="minor"/>
    </font>
    <font>
      <b/>
      <sz val="11"/>
      <color indexed="8"/>
      <name val="Calibri"/>
      <family val="2"/>
      <scheme val="minor"/>
    </font>
    <font>
      <b/>
      <sz val="11"/>
      <color rgb="FF000000"/>
      <name val="Calibri"/>
      <family val="2"/>
    </font>
    <font>
      <b/>
      <sz val="9"/>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indexed="8"/>
      </patternFill>
    </fill>
    <fill>
      <patternFill patternType="solid">
        <fgColor theme="0" tint="-4.9989318521683403E-2"/>
        <bgColor indexed="64"/>
      </patternFill>
    </fill>
  </fills>
  <borders count="43">
    <border>
      <left/>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22"/>
      </left>
      <right style="thin">
        <color indexed="22"/>
      </right>
      <top style="thin">
        <color indexed="22"/>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0" fontId="11" fillId="0" borderId="0"/>
    <xf numFmtId="43" fontId="1" fillId="0" borderId="0" applyFont="0" applyFill="0" applyBorder="0" applyAlignment="0" applyProtection="0"/>
    <xf numFmtId="0" fontId="1" fillId="0" borderId="0"/>
    <xf numFmtId="0" fontId="11" fillId="0" borderId="0"/>
    <xf numFmtId="0" fontId="1" fillId="0" borderId="0"/>
  </cellStyleXfs>
  <cellXfs count="285">
    <xf numFmtId="0" fontId="0" fillId="0" borderId="0" xfId="0"/>
    <xf numFmtId="0" fontId="4" fillId="2" borderId="0" xfId="0" applyFont="1" applyFill="1"/>
    <xf numFmtId="0" fontId="4" fillId="2" borderId="0" xfId="0" applyFont="1" applyFill="1" applyAlignment="1">
      <alignment horizontal="center"/>
    </xf>
    <xf numFmtId="164" fontId="4" fillId="2" borderId="0" xfId="1" applyNumberFormat="1" applyFont="1" applyFill="1" applyAlignment="1">
      <alignment horizontal="left"/>
    </xf>
    <xf numFmtId="165" fontId="4" fillId="2" borderId="0" xfId="2" applyNumberFormat="1" applyFont="1" applyFill="1"/>
    <xf numFmtId="3" fontId="4" fillId="2" borderId="0" xfId="0" applyNumberFormat="1" applyFont="1" applyFill="1"/>
    <xf numFmtId="4" fontId="4" fillId="2" borderId="0" xfId="0" applyNumberFormat="1" applyFont="1" applyFill="1"/>
    <xf numFmtId="1" fontId="4" fillId="2" borderId="0" xfId="0" applyNumberFormat="1" applyFont="1" applyFill="1"/>
    <xf numFmtId="9" fontId="4" fillId="2" borderId="0" xfId="2" applyNumberFormat="1" applyFont="1" applyFill="1"/>
    <xf numFmtId="1" fontId="5" fillId="2" borderId="0" xfId="0" applyNumberFormat="1" applyFont="1" applyFill="1" applyAlignment="1">
      <alignment horizontal="left" vertical="top"/>
    </xf>
    <xf numFmtId="10" fontId="4" fillId="2" borderId="0" xfId="2" applyNumberFormat="1" applyFont="1" applyFill="1"/>
    <xf numFmtId="0" fontId="6" fillId="2" borderId="0" xfId="0" applyFont="1" applyFill="1"/>
    <xf numFmtId="0" fontId="0" fillId="2" borderId="0" xfId="0" applyFont="1" applyFill="1"/>
    <xf numFmtId="0" fontId="7" fillId="2" borderId="0" xfId="0" applyFont="1" applyFill="1"/>
    <xf numFmtId="0" fontId="0" fillId="2" borderId="0" xfId="0" applyFont="1" applyFill="1" applyAlignment="1">
      <alignment horizontal="center"/>
    </xf>
    <xf numFmtId="4" fontId="0" fillId="2" borderId="0" xfId="0" applyNumberFormat="1" applyFont="1" applyFill="1"/>
    <xf numFmtId="1" fontId="0" fillId="2" borderId="0" xfId="0" applyNumberFormat="1" applyFont="1" applyFill="1"/>
    <xf numFmtId="1" fontId="8" fillId="2" borderId="0" xfId="0" applyNumberFormat="1" applyFont="1" applyFill="1" applyAlignment="1">
      <alignment horizontal="left" vertical="top"/>
    </xf>
    <xf numFmtId="10" fontId="0" fillId="2" borderId="0" xfId="2" applyNumberFormat="1" applyFont="1" applyFill="1"/>
    <xf numFmtId="0" fontId="2" fillId="2" borderId="0" xfId="0" applyFont="1" applyFill="1"/>
    <xf numFmtId="0" fontId="0" fillId="2" borderId="0" xfId="0" applyFont="1" applyFill="1" applyBorder="1"/>
    <xf numFmtId="0" fontId="0" fillId="2" borderId="5" xfId="0" applyFont="1" applyFill="1" applyBorder="1"/>
    <xf numFmtId="4" fontId="6" fillId="2" borderId="7" xfId="0" applyNumberFormat="1" applyFont="1" applyFill="1" applyBorder="1" applyAlignment="1">
      <alignment horizontal="center" vertical="center" wrapText="1"/>
    </xf>
    <xf numFmtId="10" fontId="6" fillId="2" borderId="24" xfId="0" applyNumberFormat="1" applyFont="1" applyFill="1" applyBorder="1" applyAlignment="1">
      <alignment horizontal="center" vertical="center" wrapText="1"/>
    </xf>
    <xf numFmtId="10" fontId="6" fillId="2" borderId="24" xfId="2" applyNumberFormat="1" applyFont="1" applyFill="1" applyBorder="1" applyAlignment="1">
      <alignment horizontal="center" vertical="center" wrapText="1"/>
    </xf>
    <xf numFmtId="0" fontId="9" fillId="2" borderId="25" xfId="0" applyFont="1" applyFill="1" applyBorder="1" applyAlignment="1">
      <alignment horizontal="center" vertical="center" wrapText="1"/>
    </xf>
    <xf numFmtId="10" fontId="6" fillId="2" borderId="26" xfId="0" applyNumberFormat="1"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6" xfId="0" applyFont="1" applyFill="1" applyBorder="1" applyAlignment="1">
      <alignment horizontal="center"/>
    </xf>
    <xf numFmtId="1" fontId="0" fillId="2" borderId="6" xfId="0" applyNumberFormat="1" applyFont="1" applyFill="1" applyBorder="1"/>
    <xf numFmtId="1" fontId="10" fillId="2" borderId="6" xfId="0" applyNumberFormat="1" applyFont="1" applyFill="1" applyBorder="1" applyAlignment="1">
      <alignment horizontal="left" vertical="top" wrapText="1"/>
    </xf>
    <xf numFmtId="10" fontId="6" fillId="2" borderId="6" xfId="0" applyNumberFormat="1" applyFont="1" applyFill="1" applyBorder="1" applyAlignment="1">
      <alignment horizontal="center" vertical="center" wrapText="1"/>
    </xf>
    <xf numFmtId="10" fontId="6" fillId="2" borderId="6" xfId="2" applyNumberFormat="1" applyFont="1" applyFill="1" applyBorder="1" applyAlignment="1">
      <alignment horizontal="center" vertical="center" wrapText="1"/>
    </xf>
    <xf numFmtId="165" fontId="9" fillId="2" borderId="6" xfId="0" applyNumberFormat="1" applyFont="1" applyFill="1" applyBorder="1" applyAlignment="1">
      <alignment horizontal="center" vertical="center" wrapText="1"/>
    </xf>
    <xf numFmtId="10" fontId="6" fillId="2" borderId="10" xfId="0" applyNumberFormat="1" applyFont="1" applyFill="1" applyBorder="1" applyAlignment="1">
      <alignment horizontal="center" vertical="center" wrapText="1"/>
    </xf>
    <xf numFmtId="0" fontId="0" fillId="2" borderId="0" xfId="0" applyFont="1" applyFill="1" applyAlignment="1">
      <alignment vertical="center"/>
    </xf>
    <xf numFmtId="0" fontId="5" fillId="2" borderId="6" xfId="0" applyFont="1" applyFill="1" applyBorder="1" applyAlignment="1">
      <alignment horizontal="left" vertical="center"/>
    </xf>
    <xf numFmtId="3" fontId="4" fillId="2" borderId="6" xfId="0" applyNumberFormat="1" applyFont="1" applyFill="1" applyBorder="1" applyAlignment="1">
      <alignment horizontal="right" vertical="center" wrapText="1"/>
    </xf>
    <xf numFmtId="3" fontId="8" fillId="2" borderId="6" xfId="0" applyNumberFormat="1" applyFont="1" applyFill="1" applyBorder="1" applyAlignment="1">
      <alignment horizontal="left" vertical="center"/>
    </xf>
    <xf numFmtId="3" fontId="5" fillId="2" borderId="6" xfId="3" applyNumberFormat="1" applyFont="1" applyFill="1" applyBorder="1" applyAlignment="1">
      <alignment horizontal="left" vertical="center"/>
    </xf>
    <xf numFmtId="165" fontId="6" fillId="2" borderId="10" xfId="0" applyNumberFormat="1" applyFont="1" applyFill="1" applyBorder="1" applyAlignment="1">
      <alignment horizontal="center" vertical="center"/>
    </xf>
    <xf numFmtId="3" fontId="12" fillId="2" borderId="6" xfId="0" applyNumberFormat="1" applyFont="1" applyFill="1" applyBorder="1" applyAlignment="1">
      <alignment horizontal="left" vertical="center"/>
    </xf>
    <xf numFmtId="164" fontId="14" fillId="2" borderId="6" xfId="1" applyNumberFormat="1" applyFont="1" applyFill="1" applyBorder="1" applyAlignment="1" applyProtection="1">
      <alignment horizontal="right" vertical="center" wrapText="1"/>
    </xf>
    <xf numFmtId="164" fontId="4" fillId="2" borderId="6" xfId="1" applyNumberFormat="1" applyFont="1" applyFill="1" applyBorder="1"/>
    <xf numFmtId="164" fontId="5" fillId="2" borderId="6" xfId="1" applyNumberFormat="1" applyFont="1" applyFill="1" applyBorder="1" applyAlignment="1">
      <alignment horizontal="left" vertical="center"/>
    </xf>
    <xf numFmtId="164" fontId="4" fillId="2" borderId="6" xfId="1" applyNumberFormat="1" applyFont="1" applyFill="1" applyBorder="1" applyAlignment="1">
      <alignment horizontal="right" vertical="center" wrapText="1"/>
    </xf>
    <xf numFmtId="164" fontId="8" fillId="2" borderId="6" xfId="1" applyNumberFormat="1" applyFont="1" applyFill="1" applyBorder="1" applyAlignment="1">
      <alignment horizontal="left" vertical="center"/>
    </xf>
    <xf numFmtId="164" fontId="5" fillId="2" borderId="6" xfId="1" applyNumberFormat="1" applyFont="1" applyFill="1" applyBorder="1" applyAlignment="1">
      <alignment horizontal="left" vertical="center" wrapText="1"/>
    </xf>
    <xf numFmtId="164" fontId="5" fillId="2" borderId="6" xfId="1" applyNumberFormat="1" applyFont="1" applyFill="1" applyBorder="1" applyAlignment="1">
      <alignment horizontal="left" wrapText="1"/>
    </xf>
    <xf numFmtId="0" fontId="5" fillId="2" borderId="6" xfId="0" applyFont="1" applyFill="1" applyBorder="1" applyAlignment="1">
      <alignment horizontal="left" vertical="center" wrapText="1"/>
    </xf>
    <xf numFmtId="3" fontId="5" fillId="2" borderId="6" xfId="0" applyNumberFormat="1" applyFont="1" applyFill="1" applyBorder="1" applyAlignment="1">
      <alignment horizontal="left" vertical="center" wrapText="1"/>
    </xf>
    <xf numFmtId="0" fontId="0" fillId="2" borderId="0" xfId="0" applyFont="1" applyFill="1" applyAlignment="1">
      <alignment horizontal="center" vertical="center"/>
    </xf>
    <xf numFmtId="3" fontId="5" fillId="2" borderId="6" xfId="0" applyNumberFormat="1" applyFont="1" applyFill="1" applyBorder="1" applyAlignment="1">
      <alignment horizontal="left" vertical="center"/>
    </xf>
    <xf numFmtId="3" fontId="0" fillId="2" borderId="6" xfId="0" applyNumberFormat="1" applyFont="1" applyFill="1" applyBorder="1" applyAlignment="1">
      <alignment horizontal="right" vertical="center" wrapText="1"/>
    </xf>
    <xf numFmtId="3" fontId="8" fillId="2" borderId="6" xfId="0" applyNumberFormat="1" applyFont="1" applyFill="1" applyBorder="1" applyAlignment="1">
      <alignment horizontal="left" vertical="center" wrapText="1"/>
    </xf>
    <xf numFmtId="3" fontId="0" fillId="2" borderId="6" xfId="4" applyNumberFormat="1" applyFont="1" applyFill="1" applyBorder="1" applyAlignment="1" applyProtection="1">
      <alignment horizontal="right" vertical="center" wrapText="1"/>
    </xf>
    <xf numFmtId="0" fontId="4" fillId="2" borderId="5" xfId="0" applyFont="1" applyFill="1" applyBorder="1"/>
    <xf numFmtId="0" fontId="4" fillId="2" borderId="0" xfId="0" applyFont="1" applyFill="1" applyBorder="1"/>
    <xf numFmtId="164" fontId="0" fillId="2" borderId="6" xfId="1" applyNumberFormat="1" applyFont="1" applyFill="1" applyBorder="1" applyAlignment="1">
      <alignment horizontal="center" vertical="center"/>
    </xf>
    <xf numFmtId="0" fontId="13" fillId="2" borderId="0" xfId="0" applyFont="1" applyFill="1"/>
    <xf numFmtId="164" fontId="13" fillId="2" borderId="6" xfId="1" applyNumberFormat="1" applyFont="1" applyFill="1" applyBorder="1"/>
    <xf numFmtId="0" fontId="3" fillId="2" borderId="0" xfId="0" applyFont="1" applyFill="1"/>
    <xf numFmtId="164" fontId="3" fillId="2" borderId="6" xfId="1" applyNumberFormat="1" applyFont="1" applyFill="1" applyBorder="1"/>
    <xf numFmtId="0" fontId="14" fillId="2" borderId="0" xfId="0" applyFont="1" applyFill="1" applyBorder="1" applyAlignment="1" applyProtection="1">
      <alignment horizontal="right" vertical="center" wrapText="1"/>
    </xf>
    <xf numFmtId="3" fontId="4" fillId="2" borderId="0" xfId="0" applyNumberFormat="1" applyFont="1" applyFill="1" applyBorder="1"/>
    <xf numFmtId="3" fontId="5" fillId="2" borderId="0" xfId="0" applyNumberFormat="1" applyFont="1" applyFill="1" applyBorder="1" applyAlignment="1">
      <alignment horizontal="left" wrapText="1"/>
    </xf>
    <xf numFmtId="10" fontId="4" fillId="2" borderId="0" xfId="2" applyNumberFormat="1" applyFont="1" applyFill="1" applyBorder="1" applyAlignment="1">
      <alignment horizontal="center" vertical="center"/>
    </xf>
    <xf numFmtId="165" fontId="4" fillId="2" borderId="0" xfId="0" applyNumberFormat="1" applyFont="1" applyFill="1" applyBorder="1" applyAlignment="1">
      <alignment horizontal="center" vertical="center"/>
    </xf>
    <xf numFmtId="0" fontId="4" fillId="2" borderId="0" xfId="0" applyFont="1" applyFill="1" applyBorder="1" applyAlignment="1">
      <alignment horizontal="center" vertical="center"/>
    </xf>
    <xf numFmtId="0" fontId="4" fillId="2" borderId="16" xfId="0" applyFont="1" applyFill="1" applyBorder="1"/>
    <xf numFmtId="0" fontId="6" fillId="2" borderId="13" xfId="0" applyFont="1" applyFill="1" applyBorder="1" applyAlignment="1">
      <alignment horizontal="right"/>
    </xf>
    <xf numFmtId="164" fontId="6" fillId="2" borderId="14" xfId="1" applyNumberFormat="1" applyFont="1" applyFill="1" applyBorder="1"/>
    <xf numFmtId="3" fontId="6" fillId="2" borderId="14" xfId="0" applyNumberFormat="1" applyFont="1" applyFill="1" applyBorder="1"/>
    <xf numFmtId="0" fontId="6" fillId="2" borderId="15" xfId="0" applyFont="1" applyFill="1" applyBorder="1"/>
    <xf numFmtId="3" fontId="6" fillId="2" borderId="15" xfId="0" applyNumberFormat="1" applyFont="1" applyFill="1" applyBorder="1"/>
    <xf numFmtId="165" fontId="9" fillId="2" borderId="27" xfId="0" applyNumberFormat="1" applyFont="1" applyFill="1" applyBorder="1" applyAlignment="1">
      <alignment horizontal="center" vertical="center" wrapText="1"/>
    </xf>
    <xf numFmtId="165" fontId="6" fillId="2" borderId="28" xfId="0" applyNumberFormat="1" applyFont="1" applyFill="1" applyBorder="1" applyAlignment="1">
      <alignment horizontal="center" vertical="center"/>
    </xf>
    <xf numFmtId="0" fontId="0" fillId="2" borderId="16" xfId="0" applyFont="1" applyFill="1" applyBorder="1"/>
    <xf numFmtId="15" fontId="4" fillId="2" borderId="0" xfId="0" applyNumberFormat="1" applyFont="1" applyFill="1" applyBorder="1"/>
    <xf numFmtId="0" fontId="0" fillId="2" borderId="17" xfId="0" applyFont="1" applyFill="1" applyBorder="1"/>
    <xf numFmtId="10" fontId="4" fillId="2" borderId="5" xfId="0" applyNumberFormat="1" applyFont="1" applyFill="1" applyBorder="1"/>
    <xf numFmtId="0" fontId="5" fillId="2" borderId="0" xfId="0" applyFont="1" applyFill="1" applyBorder="1" applyAlignment="1">
      <alignment horizontal="left" wrapText="1"/>
    </xf>
    <xf numFmtId="0" fontId="4" fillId="0" borderId="6" xfId="0" applyFont="1" applyBorder="1"/>
    <xf numFmtId="0" fontId="6" fillId="2" borderId="23" xfId="0" applyFont="1" applyFill="1" applyBorder="1" applyAlignment="1">
      <alignment horizontal="center" vertical="center" wrapText="1"/>
    </xf>
    <xf numFmtId="4" fontId="6" fillId="2" borderId="6"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2"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0" borderId="0" xfId="0" applyFont="1" applyBorder="1"/>
    <xf numFmtId="0" fontId="4" fillId="2" borderId="29" xfId="0" applyFont="1" applyFill="1" applyBorder="1"/>
    <xf numFmtId="0" fontId="0" fillId="2" borderId="0" xfId="0" applyFill="1" applyBorder="1" applyAlignment="1">
      <alignment horizontal="center"/>
    </xf>
    <xf numFmtId="164" fontId="4" fillId="2" borderId="0" xfId="1" applyNumberFormat="1" applyFont="1" applyFill="1" applyBorder="1" applyAlignment="1">
      <alignment horizontal="right" vertical="center" wrapText="1"/>
    </xf>
    <xf numFmtId="10" fontId="9" fillId="2" borderId="0" xfId="0" applyNumberFormat="1" applyFont="1" applyFill="1" applyBorder="1" applyAlignment="1">
      <alignment horizontal="center" vertical="center" wrapText="1"/>
    </xf>
    <xf numFmtId="10" fontId="6" fillId="2" borderId="0" xfId="0" applyNumberFormat="1" applyFont="1" applyFill="1" applyBorder="1" applyAlignment="1">
      <alignment horizontal="center" vertical="center"/>
    </xf>
    <xf numFmtId="0" fontId="4" fillId="0" borderId="31" xfId="0" applyFont="1" applyBorder="1"/>
    <xf numFmtId="0" fontId="4" fillId="0" borderId="0" xfId="0" applyFont="1" applyBorder="1" applyAlignment="1">
      <alignment horizontal="center"/>
    </xf>
    <xf numFmtId="0" fontId="4" fillId="0" borderId="32" xfId="0" applyFont="1" applyBorder="1"/>
    <xf numFmtId="0" fontId="4" fillId="0" borderId="11" xfId="0" applyFont="1" applyBorder="1"/>
    <xf numFmtId="164" fontId="4" fillId="2" borderId="11" xfId="1" applyNumberFormat="1" applyFont="1" applyFill="1" applyBorder="1"/>
    <xf numFmtId="165" fontId="9" fillId="2" borderId="11" xfId="0" applyNumberFormat="1" applyFont="1" applyFill="1" applyBorder="1" applyAlignment="1">
      <alignment horizontal="center" vertical="center" wrapText="1"/>
    </xf>
    <xf numFmtId="165" fontId="6" fillId="2" borderId="33" xfId="0" applyNumberFormat="1" applyFont="1" applyFill="1" applyBorder="1" applyAlignment="1">
      <alignment horizontal="center" vertical="center"/>
    </xf>
    <xf numFmtId="165" fontId="6" fillId="0" borderId="13" xfId="2" applyNumberFormat="1" applyFont="1" applyBorder="1"/>
    <xf numFmtId="4" fontId="4" fillId="0" borderId="6" xfId="0" applyNumberFormat="1" applyFont="1" applyBorder="1"/>
    <xf numFmtId="165" fontId="6" fillId="0" borderId="15" xfId="2" applyNumberFormat="1" applyFont="1" applyBorder="1"/>
    <xf numFmtId="165" fontId="4" fillId="0" borderId="6" xfId="2" applyNumberFormat="1" applyFont="1" applyBorder="1"/>
    <xf numFmtId="0" fontId="8" fillId="2" borderId="0" xfId="0" applyFont="1" applyFill="1" applyAlignment="1">
      <alignment horizontal="left" vertical="top"/>
    </xf>
    <xf numFmtId="0" fontId="5" fillId="2" borderId="0" xfId="0" applyFont="1" applyFill="1" applyAlignment="1">
      <alignment horizontal="left" vertical="top"/>
    </xf>
    <xf numFmtId="0" fontId="10" fillId="2" borderId="6" xfId="0" applyFont="1" applyFill="1" applyBorder="1" applyAlignment="1">
      <alignment horizontal="left" vertical="top" wrapText="1"/>
    </xf>
    <xf numFmtId="0" fontId="5" fillId="2" borderId="0" xfId="0" applyFont="1" applyFill="1" applyBorder="1" applyAlignment="1">
      <alignment horizontal="left" vertical="top"/>
    </xf>
    <xf numFmtId="0" fontId="5" fillId="2" borderId="15" xfId="0" applyFont="1" applyFill="1" applyBorder="1" applyAlignment="1">
      <alignment horizontal="left" vertical="top"/>
    </xf>
    <xf numFmtId="3" fontId="0" fillId="2" borderId="6" xfId="4" applyNumberFormat="1" applyFont="1" applyFill="1" applyBorder="1" applyAlignment="1" applyProtection="1">
      <alignment horizontal="left" vertical="center" wrapText="1"/>
    </xf>
    <xf numFmtId="3" fontId="6" fillId="2" borderId="15" xfId="0" applyNumberFormat="1" applyFont="1" applyFill="1" applyBorder="1" applyAlignment="1">
      <alignment horizontal="left"/>
    </xf>
    <xf numFmtId="0" fontId="0" fillId="2" borderId="0" xfId="0" applyFont="1" applyFill="1" applyAlignment="1">
      <alignment horizontal="left"/>
    </xf>
    <xf numFmtId="0" fontId="5" fillId="0" borderId="6" xfId="0" applyFont="1" applyBorder="1" applyAlignment="1">
      <alignment horizontal="left"/>
    </xf>
    <xf numFmtId="0" fontId="8" fillId="0" borderId="6" xfId="0" applyFont="1" applyBorder="1" applyAlignment="1">
      <alignment horizontal="left"/>
    </xf>
    <xf numFmtId="0" fontId="5" fillId="0" borderId="6" xfId="0" applyNumberFormat="1" applyFont="1" applyBorder="1" applyAlignment="1">
      <alignment horizontal="left"/>
    </xf>
    <xf numFmtId="165" fontId="4" fillId="2" borderId="0" xfId="0" applyNumberFormat="1" applyFont="1" applyFill="1"/>
    <xf numFmtId="166" fontId="4" fillId="2" borderId="0" xfId="0" applyNumberFormat="1" applyFont="1" applyFill="1"/>
    <xf numFmtId="165" fontId="4" fillId="2" borderId="5" xfId="0" applyNumberFormat="1" applyFont="1" applyFill="1" applyBorder="1"/>
    <xf numFmtId="10" fontId="4" fillId="2" borderId="0" xfId="2" applyNumberFormat="1" applyFont="1" applyFill="1" applyBorder="1"/>
    <xf numFmtId="0" fontId="16" fillId="2" borderId="0" xfId="0" applyFont="1" applyFill="1" applyBorder="1"/>
    <xf numFmtId="0" fontId="4" fillId="0" borderId="6" xfId="0" applyFont="1" applyBorder="1" applyAlignment="1">
      <alignment horizontal="center"/>
    </xf>
    <xf numFmtId="3" fontId="5" fillId="2" borderId="0" xfId="0" applyNumberFormat="1" applyFont="1" applyFill="1" applyBorder="1" applyAlignment="1">
      <alignment horizontal="left" vertical="center"/>
    </xf>
    <xf numFmtId="3" fontId="5" fillId="2" borderId="0" xfId="0" applyNumberFormat="1" applyFont="1" applyFill="1" applyBorder="1" applyAlignment="1">
      <alignment horizontal="left" vertical="center" wrapText="1"/>
    </xf>
    <xf numFmtId="3" fontId="8" fillId="2" borderId="0" xfId="0" applyNumberFormat="1" applyFont="1" applyFill="1" applyBorder="1" applyAlignment="1">
      <alignment horizontal="left" vertical="center"/>
    </xf>
    <xf numFmtId="0" fontId="17" fillId="3" borderId="35" xfId="3" applyFont="1" applyFill="1" applyBorder="1" applyAlignment="1">
      <alignment horizontal="right" vertical="center" wrapText="1"/>
    </xf>
    <xf numFmtId="164" fontId="14" fillId="2" borderId="0" xfId="1" applyNumberFormat="1" applyFont="1" applyFill="1" applyBorder="1" applyAlignment="1" applyProtection="1">
      <alignment horizontal="right" vertical="center" wrapText="1"/>
    </xf>
    <xf numFmtId="164" fontId="4" fillId="2" borderId="0" xfId="1" applyNumberFormat="1" applyFont="1" applyFill="1" applyBorder="1"/>
    <xf numFmtId="4" fontId="4" fillId="0" borderId="0" xfId="0" applyNumberFormat="1" applyFont="1" applyBorder="1"/>
    <xf numFmtId="164" fontId="15" fillId="2" borderId="0" xfId="1" applyNumberFormat="1" applyFont="1" applyFill="1" applyBorder="1"/>
    <xf numFmtId="3" fontId="4" fillId="2" borderId="0" xfId="0" applyNumberFormat="1" applyFont="1" applyFill="1" applyBorder="1" applyAlignment="1">
      <alignment horizontal="right" vertical="center" wrapText="1"/>
    </xf>
    <xf numFmtId="0" fontId="8" fillId="0" borderId="0" xfId="0" applyFont="1" applyBorder="1" applyAlignment="1">
      <alignment horizontal="left"/>
    </xf>
    <xf numFmtId="165" fontId="4" fillId="0" borderId="0" xfId="2" applyNumberFormat="1" applyFont="1" applyBorder="1"/>
    <xf numFmtId="165" fontId="9" fillId="2" borderId="0" xfId="0" applyNumberFormat="1" applyFont="1" applyFill="1" applyBorder="1" applyAlignment="1">
      <alignment horizontal="center" vertical="center" wrapText="1"/>
    </xf>
    <xf numFmtId="165" fontId="6" fillId="2" borderId="0" xfId="0" applyNumberFormat="1" applyFont="1" applyFill="1" applyBorder="1" applyAlignment="1">
      <alignment horizontal="center" vertical="center"/>
    </xf>
    <xf numFmtId="164" fontId="18" fillId="2" borderId="6" xfId="1" applyNumberFormat="1" applyFont="1" applyFill="1" applyBorder="1" applyAlignment="1" applyProtection="1">
      <alignment horizontal="right" vertical="center" wrapText="1"/>
    </xf>
    <xf numFmtId="164" fontId="6" fillId="2" borderId="6" xfId="1" applyNumberFormat="1" applyFont="1" applyFill="1" applyBorder="1" applyAlignment="1">
      <alignment horizontal="right" vertical="center" wrapText="1"/>
    </xf>
    <xf numFmtId="3" fontId="4" fillId="0" borderId="6" xfId="0" applyNumberFormat="1" applyFont="1" applyBorder="1"/>
    <xf numFmtId="3" fontId="6" fillId="0" borderId="6" xfId="0" applyNumberFormat="1" applyFont="1" applyBorder="1"/>
    <xf numFmtId="3" fontId="6" fillId="2" borderId="6" xfId="0" applyNumberFormat="1" applyFont="1" applyFill="1" applyBorder="1" applyAlignment="1">
      <alignment horizontal="right" vertical="center" wrapText="1"/>
    </xf>
    <xf numFmtId="3" fontId="10" fillId="2" borderId="6" xfId="0" applyNumberFormat="1" applyFont="1" applyFill="1" applyBorder="1" applyAlignment="1">
      <alignment horizontal="left" vertical="center" wrapText="1"/>
    </xf>
    <xf numFmtId="0" fontId="10" fillId="0" borderId="6" xfId="0" applyFont="1" applyBorder="1" applyAlignment="1">
      <alignment horizontal="left"/>
    </xf>
    <xf numFmtId="165" fontId="6" fillId="0" borderId="6" xfId="2" applyNumberFormat="1" applyFont="1" applyBorder="1"/>
    <xf numFmtId="164" fontId="14" fillId="2" borderId="24" xfId="1" applyNumberFormat="1" applyFont="1" applyFill="1" applyBorder="1" applyAlignment="1" applyProtection="1">
      <alignment horizontal="right" vertical="center" wrapText="1"/>
    </xf>
    <xf numFmtId="164" fontId="4" fillId="2" borderId="24" xfId="1" applyNumberFormat="1" applyFont="1" applyFill="1" applyBorder="1"/>
    <xf numFmtId="4" fontId="4" fillId="0" borderId="24" xfId="0" applyNumberFormat="1" applyFont="1" applyBorder="1"/>
    <xf numFmtId="164" fontId="4" fillId="2" borderId="24" xfId="1" applyNumberFormat="1" applyFont="1" applyFill="1" applyBorder="1" applyAlignment="1">
      <alignment horizontal="right" vertical="center" wrapText="1"/>
    </xf>
    <xf numFmtId="3" fontId="4" fillId="2" borderId="24" xfId="0" applyNumberFormat="1" applyFont="1" applyFill="1" applyBorder="1" applyAlignment="1">
      <alignment horizontal="right" vertical="center" wrapText="1"/>
    </xf>
    <xf numFmtId="3" fontId="5" fillId="2" borderId="24" xfId="0" applyNumberFormat="1" applyFont="1" applyFill="1" applyBorder="1" applyAlignment="1">
      <alignment horizontal="left" vertical="center" wrapText="1"/>
    </xf>
    <xf numFmtId="0" fontId="8" fillId="0" borderId="24" xfId="0" applyFont="1" applyBorder="1" applyAlignment="1">
      <alignment horizontal="left"/>
    </xf>
    <xf numFmtId="165" fontId="4" fillId="0" borderId="24" xfId="2" applyNumberFormat="1" applyFont="1" applyBorder="1"/>
    <xf numFmtId="165" fontId="9" fillId="2" borderId="24" xfId="0" applyNumberFormat="1" applyFont="1" applyFill="1" applyBorder="1" applyAlignment="1">
      <alignment horizontal="center" vertical="center" wrapText="1"/>
    </xf>
    <xf numFmtId="165" fontId="6" fillId="2" borderId="26" xfId="0" applyNumberFormat="1" applyFont="1" applyFill="1" applyBorder="1" applyAlignment="1">
      <alignment horizontal="center" vertical="center"/>
    </xf>
    <xf numFmtId="0" fontId="4" fillId="0" borderId="36" xfId="0" applyFont="1" applyBorder="1" applyAlignment="1">
      <alignment horizontal="center"/>
    </xf>
    <xf numFmtId="0" fontId="4" fillId="0" borderId="24" xfId="0" applyFont="1" applyBorder="1"/>
    <xf numFmtId="0" fontId="5" fillId="0" borderId="24" xfId="0" applyNumberFormat="1" applyFont="1" applyBorder="1" applyAlignment="1">
      <alignment horizontal="left"/>
    </xf>
    <xf numFmtId="164" fontId="5" fillId="2" borderId="24" xfId="1" applyNumberFormat="1" applyFont="1" applyFill="1" applyBorder="1" applyAlignment="1">
      <alignment horizontal="left" vertical="center"/>
    </xf>
    <xf numFmtId="164" fontId="8" fillId="2" borderId="24" xfId="1" applyNumberFormat="1" applyFont="1" applyFill="1" applyBorder="1" applyAlignment="1">
      <alignment horizontal="left" vertical="center"/>
    </xf>
    <xf numFmtId="0" fontId="5" fillId="0" borderId="24" xfId="0" applyFont="1" applyBorder="1" applyAlignment="1">
      <alignment horizontal="left"/>
    </xf>
    <xf numFmtId="3" fontId="5" fillId="0" borderId="6" xfId="0" applyNumberFormat="1" applyFont="1" applyBorder="1" applyAlignment="1">
      <alignment horizontal="left"/>
    </xf>
    <xf numFmtId="3" fontId="5" fillId="2" borderId="6" xfId="1" applyNumberFormat="1" applyFont="1" applyFill="1" applyBorder="1" applyAlignment="1">
      <alignment horizontal="left" vertical="center"/>
    </xf>
    <xf numFmtId="3" fontId="4" fillId="2" borderId="6" xfId="1" applyNumberFormat="1" applyFont="1" applyFill="1" applyBorder="1" applyAlignment="1">
      <alignment horizontal="right" vertical="center" wrapText="1"/>
    </xf>
    <xf numFmtId="3" fontId="8" fillId="2" borderId="6" xfId="1" applyNumberFormat="1" applyFont="1" applyFill="1" applyBorder="1" applyAlignment="1">
      <alignment horizontal="left" vertical="center"/>
    </xf>
    <xf numFmtId="3" fontId="15" fillId="2" borderId="6" xfId="1" applyNumberFormat="1" applyFont="1" applyFill="1" applyBorder="1"/>
    <xf numFmtId="3" fontId="4" fillId="2" borderId="6" xfId="1" applyNumberFormat="1" applyFont="1" applyFill="1" applyBorder="1"/>
    <xf numFmtId="3" fontId="18" fillId="2" borderId="6" xfId="1" applyNumberFormat="1" applyFont="1" applyFill="1" applyBorder="1" applyAlignment="1" applyProtection="1">
      <alignment horizontal="right" vertical="center" wrapText="1"/>
    </xf>
    <xf numFmtId="3" fontId="6" fillId="2" borderId="6" xfId="1" applyNumberFormat="1" applyFont="1" applyFill="1" applyBorder="1" applyAlignment="1">
      <alignment horizontal="right" vertical="center" wrapText="1"/>
    </xf>
    <xf numFmtId="3" fontId="12" fillId="2" borderId="6" xfId="1" applyNumberFormat="1" applyFont="1" applyFill="1" applyBorder="1" applyAlignment="1">
      <alignment horizontal="left" vertical="center"/>
    </xf>
    <xf numFmtId="3" fontId="5" fillId="2" borderId="6" xfId="1" applyNumberFormat="1" applyFont="1" applyFill="1" applyBorder="1" applyAlignment="1">
      <alignment horizontal="left" vertical="center" wrapText="1"/>
    </xf>
    <xf numFmtId="3" fontId="4" fillId="2" borderId="6" xfId="1" applyNumberFormat="1" applyFont="1" applyFill="1" applyBorder="1" applyAlignment="1">
      <alignment horizontal="right"/>
    </xf>
    <xf numFmtId="3" fontId="5" fillId="2" borderId="6" xfId="1" applyNumberFormat="1" applyFont="1" applyFill="1" applyBorder="1" applyAlignment="1">
      <alignment horizontal="left" wrapText="1"/>
    </xf>
    <xf numFmtId="164" fontId="6" fillId="2" borderId="27" xfId="1" applyNumberFormat="1" applyFont="1" applyFill="1" applyBorder="1" applyAlignment="1">
      <alignment horizontal="right" vertical="center" wrapText="1"/>
    </xf>
    <xf numFmtId="3" fontId="4" fillId="2" borderId="11" xfId="1" applyNumberFormat="1" applyFont="1" applyFill="1" applyBorder="1" applyAlignment="1">
      <alignment horizontal="right" vertical="center" wrapText="1"/>
    </xf>
    <xf numFmtId="164" fontId="5" fillId="2" borderId="11" xfId="1" applyNumberFormat="1" applyFont="1" applyFill="1" applyBorder="1" applyAlignment="1">
      <alignment horizontal="left" vertical="center"/>
    </xf>
    <xf numFmtId="3" fontId="8" fillId="2" borderId="0" xfId="1" applyNumberFormat="1" applyFont="1" applyFill="1" applyBorder="1" applyAlignment="1">
      <alignment horizontal="left" vertical="center"/>
    </xf>
    <xf numFmtId="0" fontId="3" fillId="2" borderId="0" xfId="0" applyFont="1" applyFill="1" applyBorder="1"/>
    <xf numFmtId="3" fontId="3" fillId="2" borderId="0" xfId="0" applyNumberFormat="1" applyFont="1" applyFill="1" applyBorder="1"/>
    <xf numFmtId="4" fontId="3" fillId="2" borderId="0" xfId="0" applyNumberFormat="1" applyFont="1" applyFill="1" applyBorder="1"/>
    <xf numFmtId="0" fontId="0" fillId="2" borderId="0" xfId="0" applyFill="1" applyBorder="1"/>
    <xf numFmtId="0" fontId="2" fillId="2" borderId="6" xfId="0" applyFont="1" applyFill="1" applyBorder="1"/>
    <xf numFmtId="0" fontId="2" fillId="2" borderId="24" xfId="0" applyFont="1" applyFill="1" applyBorder="1"/>
    <xf numFmtId="0" fontId="0" fillId="0" borderId="0" xfId="0" applyFont="1" applyFill="1" applyBorder="1"/>
    <xf numFmtId="0" fontId="4" fillId="0" borderId="31" xfId="0" applyFont="1" applyFill="1" applyBorder="1"/>
    <xf numFmtId="0" fontId="4" fillId="0" borderId="6" xfId="0" applyFont="1" applyFill="1" applyBorder="1" applyAlignment="1">
      <alignment horizontal="center"/>
    </xf>
    <xf numFmtId="0" fontId="4" fillId="0" borderId="6" xfId="0" applyFont="1" applyFill="1" applyBorder="1"/>
    <xf numFmtId="164" fontId="14" fillId="0" borderId="6" xfId="1" applyNumberFormat="1" applyFont="1" applyFill="1" applyBorder="1" applyAlignment="1" applyProtection="1">
      <alignment horizontal="right" vertical="center" wrapText="1"/>
    </xf>
    <xf numFmtId="0" fontId="5" fillId="0" borderId="6" xfId="0" applyFont="1" applyFill="1" applyBorder="1" applyAlignment="1">
      <alignment horizontal="left" vertical="center"/>
    </xf>
    <xf numFmtId="3" fontId="4" fillId="0" borderId="6" xfId="0" applyNumberFormat="1" applyFont="1" applyFill="1" applyBorder="1" applyAlignment="1">
      <alignment horizontal="right" vertical="center" wrapText="1"/>
    </xf>
    <xf numFmtId="3" fontId="8" fillId="0" borderId="6" xfId="0" applyNumberFormat="1" applyFont="1" applyFill="1" applyBorder="1" applyAlignment="1">
      <alignment horizontal="left" vertical="center"/>
    </xf>
    <xf numFmtId="3" fontId="5" fillId="0" borderId="6" xfId="0" applyNumberFormat="1" applyFont="1" applyFill="1" applyBorder="1" applyAlignment="1">
      <alignment horizontal="left" vertical="center" wrapText="1"/>
    </xf>
    <xf numFmtId="0" fontId="8" fillId="0" borderId="6" xfId="0" applyFont="1" applyFill="1" applyBorder="1" applyAlignment="1">
      <alignment horizontal="left"/>
    </xf>
    <xf numFmtId="165" fontId="9" fillId="0" borderId="6" xfId="0" applyNumberFormat="1" applyFont="1" applyFill="1" applyBorder="1" applyAlignment="1">
      <alignment horizontal="center" vertical="center" wrapText="1"/>
    </xf>
    <xf numFmtId="165" fontId="6" fillId="0" borderId="10" xfId="0" applyNumberFormat="1" applyFont="1" applyFill="1" applyBorder="1" applyAlignment="1">
      <alignment horizontal="center" vertical="center"/>
    </xf>
    <xf numFmtId="0" fontId="0" fillId="0" borderId="5" xfId="0" applyFont="1" applyFill="1" applyBorder="1"/>
    <xf numFmtId="0" fontId="8" fillId="2" borderId="6" xfId="0" applyFont="1" applyFill="1" applyBorder="1" applyAlignment="1">
      <alignment horizontal="left" vertical="center"/>
    </xf>
    <xf numFmtId="4" fontId="6" fillId="2" borderId="6"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2" borderId="23"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0" fillId="2" borderId="6" xfId="0" applyFont="1" applyFill="1" applyBorder="1" applyAlignment="1">
      <alignment horizontal="left"/>
    </xf>
    <xf numFmtId="4" fontId="6" fillId="2" borderId="7" xfId="0" applyNumberFormat="1" applyFont="1" applyFill="1" applyBorder="1" applyAlignment="1">
      <alignment horizontal="center" vertical="center" wrapText="1"/>
    </xf>
    <xf numFmtId="3" fontId="5" fillId="0" borderId="0" xfId="0" applyNumberFormat="1" applyFont="1" applyBorder="1" applyAlignment="1">
      <alignment horizontal="left"/>
    </xf>
    <xf numFmtId="0" fontId="0" fillId="2" borderId="0" xfId="0" applyFont="1" applyFill="1" applyBorder="1" applyAlignment="1">
      <alignment horizontal="center" vertical="center"/>
    </xf>
    <xf numFmtId="0" fontId="13" fillId="2" borderId="0" xfId="0" applyFont="1" applyFill="1" applyBorder="1"/>
    <xf numFmtId="0" fontId="0" fillId="2" borderId="0" xfId="0" applyFont="1" applyFill="1" applyBorder="1" applyAlignment="1">
      <alignment vertical="center"/>
    </xf>
    <xf numFmtId="3" fontId="5" fillId="2" borderId="0" xfId="1" applyNumberFormat="1" applyFont="1" applyFill="1" applyBorder="1" applyAlignment="1">
      <alignment horizontal="left" vertical="center"/>
    </xf>
    <xf numFmtId="3" fontId="12" fillId="2" borderId="0" xfId="1" applyNumberFormat="1" applyFont="1" applyFill="1" applyBorder="1" applyAlignment="1">
      <alignment horizontal="left" vertical="center"/>
    </xf>
    <xf numFmtId="0" fontId="8" fillId="2" borderId="6" xfId="0" applyFont="1" applyFill="1" applyBorder="1" applyAlignment="1">
      <alignment horizontal="left" vertical="center"/>
    </xf>
    <xf numFmtId="4" fontId="6" fillId="2" borderId="6"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2" borderId="23"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0" fillId="2" borderId="6" xfId="0" applyFont="1" applyFill="1" applyBorder="1" applyAlignment="1">
      <alignment horizontal="left"/>
    </xf>
    <xf numFmtId="0" fontId="4" fillId="0" borderId="11" xfId="0" applyFont="1" applyBorder="1" applyAlignment="1">
      <alignment horizontal="center"/>
    </xf>
    <xf numFmtId="0" fontId="17" fillId="3" borderId="6" xfId="3" applyFont="1" applyFill="1" applyBorder="1" applyAlignment="1">
      <alignment horizontal="right" vertical="center" wrapText="1"/>
    </xf>
    <xf numFmtId="0" fontId="4" fillId="0" borderId="38" xfId="0" applyFont="1" applyBorder="1"/>
    <xf numFmtId="0" fontId="4" fillId="0" borderId="8" xfId="0" applyFont="1" applyBorder="1" applyAlignment="1">
      <alignment horizontal="center"/>
    </xf>
    <xf numFmtId="0" fontId="17" fillId="3" borderId="42" xfId="3" applyFont="1" applyFill="1" applyBorder="1" applyAlignment="1">
      <alignment horizontal="right" vertical="center" wrapText="1"/>
    </xf>
    <xf numFmtId="164" fontId="18" fillId="2" borderId="11" xfId="1" applyNumberFormat="1" applyFont="1" applyFill="1" applyBorder="1" applyAlignment="1" applyProtection="1">
      <alignment horizontal="right" vertical="center" wrapText="1"/>
    </xf>
    <xf numFmtId="3" fontId="18" fillId="2" borderId="11" xfId="1" applyNumberFormat="1" applyFont="1" applyFill="1" applyBorder="1" applyAlignment="1" applyProtection="1">
      <alignment horizontal="right" vertical="center" wrapText="1"/>
    </xf>
    <xf numFmtId="3" fontId="6" fillId="2" borderId="11" xfId="1" applyNumberFormat="1" applyFont="1" applyFill="1" applyBorder="1" applyAlignment="1">
      <alignment horizontal="right" vertical="center" wrapText="1"/>
    </xf>
    <xf numFmtId="3" fontId="19" fillId="2" borderId="11" xfId="1" applyNumberFormat="1" applyFont="1" applyFill="1" applyBorder="1"/>
    <xf numFmtId="3" fontId="6" fillId="0" borderId="11" xfId="0" applyNumberFormat="1" applyFont="1" applyBorder="1"/>
    <xf numFmtId="3" fontId="6" fillId="2" borderId="11" xfId="0" applyNumberFormat="1" applyFont="1" applyFill="1" applyBorder="1" applyAlignment="1">
      <alignment horizontal="right" vertical="center" wrapText="1"/>
    </xf>
    <xf numFmtId="3" fontId="10" fillId="2" borderId="11" xfId="0" applyNumberFormat="1" applyFont="1" applyFill="1" applyBorder="1" applyAlignment="1">
      <alignment horizontal="left" vertical="center" wrapText="1"/>
    </xf>
    <xf numFmtId="164" fontId="6" fillId="2" borderId="11" xfId="1" applyNumberFormat="1" applyFont="1" applyFill="1" applyBorder="1" applyAlignment="1">
      <alignment horizontal="right" vertical="center" wrapText="1"/>
    </xf>
    <xf numFmtId="0" fontId="8" fillId="0" borderId="11" xfId="0" applyFont="1" applyBorder="1" applyAlignment="1">
      <alignment horizontal="left"/>
    </xf>
    <xf numFmtId="165" fontId="4" fillId="0" borderId="11" xfId="2" applyNumberFormat="1" applyFont="1" applyBorder="1"/>
    <xf numFmtId="0" fontId="4" fillId="2" borderId="13" xfId="0" applyFont="1" applyFill="1" applyBorder="1"/>
    <xf numFmtId="0" fontId="4" fillId="2" borderId="15" xfId="0" applyFont="1" applyFill="1" applyBorder="1"/>
    <xf numFmtId="0" fontId="4" fillId="2" borderId="15" xfId="0" applyFont="1" applyFill="1" applyBorder="1" applyAlignment="1">
      <alignment horizontal="center"/>
    </xf>
    <xf numFmtId="0" fontId="4" fillId="2" borderId="34" xfId="0" applyFont="1" applyFill="1" applyBorder="1"/>
    <xf numFmtId="0" fontId="4" fillId="4" borderId="0" xfId="0" applyFont="1" applyFill="1"/>
    <xf numFmtId="0" fontId="7" fillId="4" borderId="0" xfId="0" applyFont="1" applyFill="1"/>
    <xf numFmtId="0" fontId="4" fillId="4" borderId="0" xfId="0" applyFont="1" applyFill="1" applyAlignment="1">
      <alignment horizontal="center"/>
    </xf>
    <xf numFmtId="3" fontId="4" fillId="4" borderId="0" xfId="0" applyNumberFormat="1" applyFont="1" applyFill="1"/>
    <xf numFmtId="0" fontId="0" fillId="4" borderId="0" xfId="0" applyFont="1" applyFill="1"/>
    <xf numFmtId="0" fontId="0" fillId="4" borderId="0" xfId="0" applyFont="1" applyFill="1" applyAlignment="1">
      <alignment horizontal="center"/>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8" fillId="2" borderId="6" xfId="0" applyFont="1" applyFill="1" applyBorder="1" applyAlignment="1">
      <alignment horizontal="left" vertical="center"/>
    </xf>
    <xf numFmtId="10" fontId="6" fillId="2" borderId="3" xfId="0" applyNumberFormat="1" applyFont="1" applyFill="1" applyBorder="1" applyAlignment="1">
      <alignment horizontal="center" vertical="center" wrapText="1"/>
    </xf>
    <xf numFmtId="10" fontId="6" fillId="2" borderId="4" xfId="0" applyNumberFormat="1" applyFont="1" applyFill="1" applyBorder="1" applyAlignment="1">
      <alignment horizontal="center" vertical="center" wrapText="1"/>
    </xf>
    <xf numFmtId="10" fontId="6" fillId="2" borderId="19" xfId="0" applyNumberFormat="1" applyFont="1" applyFill="1" applyBorder="1" applyAlignment="1">
      <alignment horizontal="center" vertical="center" wrapText="1"/>
    </xf>
    <xf numFmtId="10" fontId="6" fillId="2" borderId="18" xfId="0" applyNumberFormat="1"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0" fillId="2" borderId="21" xfId="0" applyFont="1" applyFill="1" applyBorder="1" applyAlignment="1">
      <alignment horizontal="center" vertical="center" wrapText="1"/>
    </xf>
    <xf numFmtId="0" fontId="0" fillId="2" borderId="12" xfId="0" applyFont="1" applyFill="1" applyBorder="1" applyAlignment="1">
      <alignment horizontal="center" vertical="center" wrapText="1"/>
    </xf>
    <xf numFmtId="4" fontId="6" fillId="2" borderId="30" xfId="0" applyNumberFormat="1" applyFont="1" applyFill="1" applyBorder="1" applyAlignment="1">
      <alignment horizontal="center" vertical="center" wrapText="1"/>
    </xf>
    <xf numFmtId="4" fontId="6" fillId="2" borderId="6"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8" xfId="0" applyNumberFormat="1" applyFont="1" applyFill="1" applyBorder="1" applyAlignment="1">
      <alignment horizontal="center" vertical="center" wrapText="1"/>
    </xf>
    <xf numFmtId="4" fontId="6" fillId="2" borderId="9" xfId="0" applyNumberFormat="1" applyFont="1" applyFill="1" applyBorder="1" applyAlignment="1">
      <alignment horizontal="center" vertical="center" wrapText="1"/>
    </xf>
    <xf numFmtId="4" fontId="0" fillId="2" borderId="21" xfId="0" applyNumberFormat="1" applyFont="1" applyFill="1" applyBorder="1" applyAlignment="1">
      <alignment horizontal="left" vertical="center"/>
    </xf>
    <xf numFmtId="4" fontId="0" fillId="2" borderId="12" xfId="0" applyNumberFormat="1" applyFont="1" applyFill="1" applyBorder="1" applyAlignment="1">
      <alignment horizontal="left" vertical="center"/>
    </xf>
    <xf numFmtId="0" fontId="6" fillId="2" borderId="2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5" fillId="2" borderId="6" xfId="0" applyFont="1" applyFill="1" applyBorder="1" applyAlignment="1">
      <alignment horizontal="left" wrapText="1"/>
    </xf>
    <xf numFmtId="0" fontId="0" fillId="2" borderId="6" xfId="0" applyFont="1" applyFill="1" applyBorder="1" applyAlignment="1">
      <alignment horizontal="left"/>
    </xf>
    <xf numFmtId="165" fontId="6" fillId="0" borderId="36" xfId="2" applyNumberFormat="1" applyFont="1" applyBorder="1" applyAlignment="1">
      <alignment horizontal="center"/>
    </xf>
    <xf numFmtId="165" fontId="6" fillId="0" borderId="35" xfId="2" applyNumberFormat="1" applyFont="1" applyBorder="1" applyAlignment="1">
      <alignment horizontal="center"/>
    </xf>
    <xf numFmtId="165" fontId="6" fillId="0" borderId="37" xfId="2" applyNumberFormat="1" applyFont="1" applyBorder="1" applyAlignment="1">
      <alignment horizontal="center"/>
    </xf>
    <xf numFmtId="0" fontId="6" fillId="0" borderId="13" xfId="0" applyFont="1" applyBorder="1" applyAlignment="1">
      <alignment horizontal="left"/>
    </xf>
    <xf numFmtId="0" fontId="4" fillId="0" borderId="15" xfId="0" applyFont="1" applyBorder="1" applyAlignment="1">
      <alignment horizontal="left"/>
    </xf>
    <xf numFmtId="0" fontId="4" fillId="0" borderId="34" xfId="0" applyFont="1" applyBorder="1" applyAlignment="1">
      <alignment horizontal="left"/>
    </xf>
    <xf numFmtId="165" fontId="6" fillId="0" borderId="11" xfId="2" applyNumberFormat="1" applyFont="1" applyBorder="1" applyAlignment="1">
      <alignment horizontal="center"/>
    </xf>
    <xf numFmtId="0" fontId="6" fillId="0" borderId="15" xfId="0" applyFont="1" applyBorder="1" applyAlignment="1">
      <alignment horizontal="left"/>
    </xf>
    <xf numFmtId="0" fontId="6" fillId="0" borderId="34" xfId="0" applyFont="1" applyBorder="1" applyAlignment="1">
      <alignment horizontal="left"/>
    </xf>
    <xf numFmtId="165" fontId="6" fillId="0" borderId="6" xfId="2" applyNumberFormat="1" applyFont="1" applyBorder="1" applyAlignment="1">
      <alignment horizontal="center"/>
    </xf>
    <xf numFmtId="0" fontId="6" fillId="0" borderId="39" xfId="0" applyFont="1" applyBorder="1" applyAlignment="1">
      <alignment horizontal="left"/>
    </xf>
    <xf numFmtId="0" fontId="6" fillId="0" borderId="40" xfId="0" applyFont="1" applyBorder="1" applyAlignment="1">
      <alignment horizontal="left"/>
    </xf>
    <xf numFmtId="0" fontId="6" fillId="0" borderId="41" xfId="0" applyFont="1" applyBorder="1" applyAlignment="1">
      <alignment horizontal="left"/>
    </xf>
    <xf numFmtId="0" fontId="8" fillId="2" borderId="30" xfId="0" applyFont="1" applyFill="1" applyBorder="1" applyAlignment="1">
      <alignment horizontal="left" vertical="center"/>
    </xf>
    <xf numFmtId="0" fontId="2" fillId="2" borderId="13" xfId="0" applyFont="1" applyFill="1" applyBorder="1" applyAlignment="1">
      <alignment horizontal="left"/>
    </xf>
    <xf numFmtId="0" fontId="2" fillId="2" borderId="15" xfId="0" applyFont="1" applyFill="1" applyBorder="1" applyAlignment="1">
      <alignment horizontal="left"/>
    </xf>
    <xf numFmtId="0" fontId="2" fillId="2" borderId="34" xfId="0" applyFont="1" applyFill="1" applyBorder="1" applyAlignment="1">
      <alignment horizontal="left"/>
    </xf>
  </cellXfs>
  <cellStyles count="9">
    <cellStyle name="Comma" xfId="1" builtinId="3"/>
    <cellStyle name="Comma 2" xfId="5" xr:uid="{00000000-0005-0000-0000-000001000000}"/>
    <cellStyle name="Normal" xfId="0" builtinId="0"/>
    <cellStyle name="Normal 18" xfId="4" xr:uid="{00000000-0005-0000-0000-000003000000}"/>
    <cellStyle name="Normal 2" xfId="3" xr:uid="{00000000-0005-0000-0000-000004000000}"/>
    <cellStyle name="Normal 2 2" xfId="7" xr:uid="{00000000-0005-0000-0000-000005000000}"/>
    <cellStyle name="Normal 2 3" xfId="6" xr:uid="{00000000-0005-0000-0000-000006000000}"/>
    <cellStyle name="Normal 4" xfId="8" xr:uid="{00000000-0005-0000-0000-000007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486833</xdr:colOff>
      <xdr:row>0</xdr:row>
      <xdr:rowOff>42333</xdr:rowOff>
    </xdr:from>
    <xdr:to>
      <xdr:col>3</xdr:col>
      <xdr:colOff>3048000</xdr:colOff>
      <xdr:row>0</xdr:row>
      <xdr:rowOff>666750</xdr:rowOff>
    </xdr:to>
    <xdr:pic>
      <xdr:nvPicPr>
        <xdr:cNvPr id="3" name="Picture 2">
          <a:extLst>
            <a:ext uri="{FF2B5EF4-FFF2-40B4-BE49-F238E27FC236}">
              <a16:creationId xmlns:a16="http://schemas.microsoft.com/office/drawing/2014/main" id="{255BE2FE-37E9-412D-B759-BFD5716B62D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2083" y="42333"/>
          <a:ext cx="3932767" cy="6244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486833</xdr:colOff>
      <xdr:row>0</xdr:row>
      <xdr:rowOff>42333</xdr:rowOff>
    </xdr:from>
    <xdr:to>
      <xdr:col>3</xdr:col>
      <xdr:colOff>3048000</xdr:colOff>
      <xdr:row>0</xdr:row>
      <xdr:rowOff>666750</xdr:rowOff>
    </xdr:to>
    <xdr:pic>
      <xdr:nvPicPr>
        <xdr:cNvPr id="3" name="Picture 2">
          <a:extLst>
            <a:ext uri="{FF2B5EF4-FFF2-40B4-BE49-F238E27FC236}">
              <a16:creationId xmlns:a16="http://schemas.microsoft.com/office/drawing/2014/main" id="{6390554E-BBDB-4CB4-8E78-46F35D7852F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2083" y="42333"/>
          <a:ext cx="3932767" cy="62441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486833</xdr:colOff>
      <xdr:row>0</xdr:row>
      <xdr:rowOff>42333</xdr:rowOff>
    </xdr:from>
    <xdr:to>
      <xdr:col>3</xdr:col>
      <xdr:colOff>3048000</xdr:colOff>
      <xdr:row>0</xdr:row>
      <xdr:rowOff>666750</xdr:rowOff>
    </xdr:to>
    <xdr:pic>
      <xdr:nvPicPr>
        <xdr:cNvPr id="3" name="Picture 2">
          <a:extLst>
            <a:ext uri="{FF2B5EF4-FFF2-40B4-BE49-F238E27FC236}">
              <a16:creationId xmlns:a16="http://schemas.microsoft.com/office/drawing/2014/main" id="{2E48D596-A069-4DA2-9408-269D4318777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2083" y="42333"/>
          <a:ext cx="3926417" cy="62441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263"/>
  <sheetViews>
    <sheetView topLeftCell="A226" zoomScale="90" zoomScaleNormal="90" workbookViewId="0">
      <pane xSplit="4" topLeftCell="E1" activePane="topRight" state="frozen"/>
      <selection pane="topRight" activeCell="AR26" sqref="AR26"/>
    </sheetView>
  </sheetViews>
  <sheetFormatPr defaultColWidth="9.28515625" defaultRowHeight="17.25" x14ac:dyDescent="0.25"/>
  <cols>
    <col min="1" max="1" width="1.28515625" style="12" customWidth="1"/>
    <col min="2" max="2" width="8.28515625" style="79" customWidth="1"/>
    <col min="3" max="3" width="9.7109375" style="14"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1.7109375" style="12" customWidth="1"/>
    <col min="11" max="11" width="12.7109375" style="15" customWidth="1"/>
    <col min="12" max="12" width="7.42578125" style="15" customWidth="1"/>
    <col min="13" max="13" width="1.42578125" style="16" customWidth="1"/>
    <col min="14" max="14" width="12.7109375" style="15" customWidth="1"/>
    <col min="15" max="15" width="7.7109375" style="15" customWidth="1"/>
    <col min="16" max="16" width="3" style="17" customWidth="1"/>
    <col min="17" max="17" width="12.7109375" style="15" customWidth="1"/>
    <col min="18" max="18" width="7.42578125" style="15" customWidth="1"/>
    <col min="19" max="19" width="2.7109375" style="105" bestFit="1" customWidth="1"/>
    <col min="20" max="20" width="11" style="12" customWidth="1"/>
    <col min="21" max="21" width="10.7109375" style="18" customWidth="1"/>
    <col min="22" max="22" width="11.28515625" style="12" customWidth="1"/>
    <col min="23" max="23" width="11.28515625" style="18" customWidth="1"/>
    <col min="24" max="24" width="10.7109375" style="12" customWidth="1"/>
    <col min="25" max="25" width="11.28515625" style="18" customWidth="1"/>
    <col min="26" max="26" width="10.7109375" style="12" customWidth="1"/>
    <col min="27" max="27" width="14.42578125" style="12" customWidth="1"/>
    <col min="28" max="28" width="11.42578125" style="12" customWidth="1"/>
    <col min="29" max="29" width="11.28515625" style="12" customWidth="1"/>
    <col min="30" max="30" width="11.28515625" style="19" customWidth="1"/>
    <col min="31" max="16384" width="9.28515625" style="12"/>
  </cols>
  <sheetData>
    <row r="1" spans="1:30" s="1" customFormat="1" ht="60" customHeight="1" thickBot="1" x14ac:dyDescent="0.3">
      <c r="A1" s="230"/>
      <c r="B1" s="231"/>
      <c r="C1" s="232"/>
      <c r="D1" s="233"/>
      <c r="E1" s="3"/>
      <c r="F1" s="3"/>
      <c r="G1" s="4"/>
      <c r="H1" s="4"/>
      <c r="I1" s="5"/>
      <c r="K1" s="4"/>
      <c r="L1" s="6"/>
      <c r="M1" s="7"/>
      <c r="N1" s="5"/>
      <c r="O1" s="8"/>
      <c r="P1" s="9"/>
      <c r="Q1" s="6"/>
      <c r="R1" s="6"/>
      <c r="S1" s="106"/>
      <c r="T1" s="57"/>
      <c r="U1" s="119"/>
      <c r="V1" s="120"/>
      <c r="W1" s="119"/>
      <c r="X1" s="57"/>
      <c r="Y1" s="119"/>
      <c r="Z1" s="57"/>
      <c r="AA1" s="57"/>
      <c r="AB1" s="57"/>
      <c r="AC1" s="57"/>
      <c r="AD1" s="11"/>
    </row>
    <row r="2" spans="1:30" s="1" customFormat="1" ht="18.75" x14ac:dyDescent="0.3">
      <c r="A2" s="234"/>
      <c r="B2" s="235" t="s">
        <v>263</v>
      </c>
      <c r="C2" s="236"/>
      <c r="D2" s="234"/>
      <c r="E2" s="237"/>
      <c r="F2" s="5"/>
      <c r="G2" s="5"/>
      <c r="H2" s="5"/>
      <c r="I2" s="5"/>
      <c r="K2" s="6"/>
      <c r="L2" s="6"/>
      <c r="M2" s="7"/>
      <c r="N2" s="6"/>
      <c r="O2" s="6"/>
      <c r="P2" s="9"/>
      <c r="Q2" s="6"/>
      <c r="R2" s="6"/>
      <c r="S2" s="106"/>
      <c r="U2" s="10"/>
      <c r="W2" s="10"/>
      <c r="X2" s="117"/>
      <c r="Y2" s="10"/>
      <c r="AA2" s="116"/>
      <c r="AB2" s="116"/>
      <c r="AD2" s="11"/>
    </row>
    <row r="3" spans="1:30" ht="7.15" customHeight="1" thickBot="1" x14ac:dyDescent="0.3">
      <c r="A3" s="238"/>
      <c r="B3" s="238"/>
      <c r="C3" s="239"/>
      <c r="D3" s="238"/>
      <c r="E3" s="238"/>
    </row>
    <row r="4" spans="1:30" s="21" customFormat="1" ht="21.6" customHeight="1" x14ac:dyDescent="0.25">
      <c r="A4" s="20"/>
      <c r="B4" s="261" t="s">
        <v>0</v>
      </c>
      <c r="C4" s="263" t="s">
        <v>1</v>
      </c>
      <c r="D4" s="249" t="s">
        <v>2</v>
      </c>
      <c r="E4" s="249" t="s">
        <v>262</v>
      </c>
      <c r="F4" s="249" t="s">
        <v>3</v>
      </c>
      <c r="G4" s="249" t="s">
        <v>4</v>
      </c>
      <c r="H4" s="249" t="s">
        <v>5</v>
      </c>
      <c r="I4" s="249" t="s">
        <v>6</v>
      </c>
      <c r="J4" s="251"/>
      <c r="K4" s="253" t="s">
        <v>7</v>
      </c>
      <c r="L4" s="253"/>
      <c r="M4" s="85"/>
      <c r="N4" s="255" t="s">
        <v>8</v>
      </c>
      <c r="O4" s="256"/>
      <c r="P4" s="259"/>
      <c r="Q4" s="240" t="s">
        <v>9</v>
      </c>
      <c r="R4" s="241"/>
      <c r="S4" s="244"/>
      <c r="T4" s="245" t="s">
        <v>10</v>
      </c>
      <c r="U4" s="246"/>
      <c r="V4" s="246"/>
      <c r="W4" s="246"/>
      <c r="X4" s="246"/>
      <c r="Y4" s="246"/>
      <c r="Z4" s="247"/>
      <c r="AA4" s="245" t="s">
        <v>11</v>
      </c>
      <c r="AB4" s="246"/>
      <c r="AC4" s="246"/>
      <c r="AD4" s="248"/>
    </row>
    <row r="5" spans="1:30" s="21" customFormat="1" ht="92.25" customHeight="1" x14ac:dyDescent="0.25">
      <c r="A5" s="20"/>
      <c r="B5" s="262"/>
      <c r="C5" s="264"/>
      <c r="D5" s="265"/>
      <c r="E5" s="250"/>
      <c r="F5" s="250"/>
      <c r="G5" s="250"/>
      <c r="H5" s="250"/>
      <c r="I5" s="250"/>
      <c r="J5" s="252"/>
      <c r="K5" s="254"/>
      <c r="L5" s="254"/>
      <c r="M5" s="22"/>
      <c r="N5" s="257"/>
      <c r="O5" s="258"/>
      <c r="P5" s="260"/>
      <c r="Q5" s="242"/>
      <c r="R5" s="243"/>
      <c r="S5" s="244"/>
      <c r="T5" s="23" t="s">
        <v>12</v>
      </c>
      <c r="U5" s="24" t="s">
        <v>13</v>
      </c>
      <c r="V5" s="23" t="s">
        <v>250</v>
      </c>
      <c r="W5" s="24" t="s">
        <v>14</v>
      </c>
      <c r="X5" s="23" t="s">
        <v>15</v>
      </c>
      <c r="Y5" s="24" t="s">
        <v>16</v>
      </c>
      <c r="Z5" s="25" t="s">
        <v>251</v>
      </c>
      <c r="AA5" s="23" t="s">
        <v>17</v>
      </c>
      <c r="AB5" s="23" t="s">
        <v>18</v>
      </c>
      <c r="AC5" s="23" t="s">
        <v>19</v>
      </c>
      <c r="AD5" s="26" t="s">
        <v>20</v>
      </c>
    </row>
    <row r="6" spans="1:30" s="21" customFormat="1" ht="20.65" customHeight="1" x14ac:dyDescent="0.25">
      <c r="A6" s="20"/>
      <c r="B6" s="83"/>
      <c r="C6" s="86"/>
      <c r="D6" s="87"/>
      <c r="E6" s="27"/>
      <c r="F6" s="27"/>
      <c r="G6" s="28"/>
      <c r="H6" s="27"/>
      <c r="I6" s="27"/>
      <c r="J6" s="27"/>
      <c r="K6" s="84" t="s">
        <v>21</v>
      </c>
      <c r="L6" s="84" t="s">
        <v>22</v>
      </c>
      <c r="M6" s="29"/>
      <c r="N6" s="84" t="s">
        <v>21</v>
      </c>
      <c r="O6" s="84" t="s">
        <v>23</v>
      </c>
      <c r="P6" s="30"/>
      <c r="Q6" s="84" t="s">
        <v>21</v>
      </c>
      <c r="R6" s="84" t="s">
        <v>23</v>
      </c>
      <c r="S6" s="107"/>
      <c r="T6" s="31" t="s">
        <v>24</v>
      </c>
      <c r="U6" s="32" t="s">
        <v>24</v>
      </c>
      <c r="V6" s="31" t="s">
        <v>24</v>
      </c>
      <c r="W6" s="32" t="s">
        <v>24</v>
      </c>
      <c r="X6" s="31" t="s">
        <v>24</v>
      </c>
      <c r="Y6" s="32" t="s">
        <v>24</v>
      </c>
      <c r="Z6" s="33" t="s">
        <v>24</v>
      </c>
      <c r="AA6" s="31" t="s">
        <v>24</v>
      </c>
      <c r="AB6" s="31" t="s">
        <v>24</v>
      </c>
      <c r="AC6" s="31" t="s">
        <v>24</v>
      </c>
      <c r="AD6" s="34" t="s">
        <v>24</v>
      </c>
    </row>
    <row r="7" spans="1:30" s="21" customFormat="1" x14ac:dyDescent="0.25">
      <c r="A7" s="20"/>
      <c r="B7" s="94">
        <v>521</v>
      </c>
      <c r="C7" s="121">
        <v>9</v>
      </c>
      <c r="D7" s="82" t="s">
        <v>25</v>
      </c>
      <c r="E7" s="42">
        <v>2756</v>
      </c>
      <c r="F7" s="42">
        <v>33</v>
      </c>
      <c r="G7" s="42">
        <v>0</v>
      </c>
      <c r="H7" s="42">
        <v>1755</v>
      </c>
      <c r="I7" s="42">
        <v>1755</v>
      </c>
      <c r="J7" s="49"/>
      <c r="K7" s="137">
        <v>679.65</v>
      </c>
      <c r="L7" s="37">
        <f t="shared" ref="L7:L70" si="0">K7*1000/I7</f>
        <v>387.26495726495727</v>
      </c>
      <c r="M7" s="38"/>
      <c r="N7" s="137">
        <v>201.32</v>
      </c>
      <c r="O7" s="37">
        <f t="shared" ref="O7:O70" si="1">N7*1000/I7</f>
        <v>114.71225071225071</v>
      </c>
      <c r="P7" s="50"/>
      <c r="Q7" s="137">
        <v>478.33</v>
      </c>
      <c r="R7" s="37">
        <f t="shared" ref="R7:R38" si="2">Q7*1000/I7</f>
        <v>272.55270655270652</v>
      </c>
      <c r="S7" s="113">
        <v>3</v>
      </c>
      <c r="T7" s="104">
        <v>4.8032982316709716E-2</v>
      </c>
      <c r="U7" s="104">
        <v>0</v>
      </c>
      <c r="V7" s="104">
        <v>3.3280349692032585E-2</v>
      </c>
      <c r="W7" s="104">
        <v>0.91868666799125764</v>
      </c>
      <c r="X7" s="104">
        <v>0</v>
      </c>
      <c r="Y7" s="104">
        <v>0</v>
      </c>
      <c r="Z7" s="33">
        <f t="shared" ref="Z7:Z70" si="3">N7/K7</f>
        <v>0.29621128522033402</v>
      </c>
      <c r="AA7" s="104">
        <v>0</v>
      </c>
      <c r="AB7" s="104">
        <v>1.49687454267974E-2</v>
      </c>
      <c r="AC7" s="104">
        <v>0.98503125457320262</v>
      </c>
      <c r="AD7" s="40">
        <f t="shared" ref="AD7:AD70" si="4">Q7/K7</f>
        <v>0.70378871477966598</v>
      </c>
    </row>
    <row r="8" spans="1:30" s="21" customFormat="1" x14ac:dyDescent="0.25">
      <c r="A8" s="20"/>
      <c r="B8" s="94">
        <v>522</v>
      </c>
      <c r="C8" s="121">
        <v>9</v>
      </c>
      <c r="D8" s="82" t="s">
        <v>26</v>
      </c>
      <c r="E8" s="42">
        <v>1391</v>
      </c>
      <c r="F8" s="42">
        <v>0</v>
      </c>
      <c r="G8" s="42">
        <v>185</v>
      </c>
      <c r="H8" s="42">
        <v>2622</v>
      </c>
      <c r="I8" s="42">
        <v>2699</v>
      </c>
      <c r="J8" s="36"/>
      <c r="K8" s="137">
        <v>1026.71</v>
      </c>
      <c r="L8" s="37">
        <f t="shared" si="0"/>
        <v>380.40385327899224</v>
      </c>
      <c r="M8" s="38"/>
      <c r="N8" s="137">
        <v>178.64</v>
      </c>
      <c r="O8" s="37">
        <f t="shared" si="1"/>
        <v>66.187476843275292</v>
      </c>
      <c r="P8" s="38"/>
      <c r="Q8" s="137">
        <v>848.07</v>
      </c>
      <c r="R8" s="37">
        <f t="shared" si="2"/>
        <v>314.21637643571694</v>
      </c>
      <c r="S8" s="114"/>
      <c r="T8" s="104">
        <v>8.0888938647559333E-2</v>
      </c>
      <c r="U8" s="104">
        <v>0</v>
      </c>
      <c r="V8" s="104">
        <v>1.1195700850873266E-3</v>
      </c>
      <c r="W8" s="104">
        <v>0.8956560680698612</v>
      </c>
      <c r="X8" s="104">
        <v>0</v>
      </c>
      <c r="Y8" s="104">
        <v>2.2335423197492165E-2</v>
      </c>
      <c r="Z8" s="33">
        <f t="shared" si="3"/>
        <v>0.17399265615412335</v>
      </c>
      <c r="AA8" s="104">
        <v>0</v>
      </c>
      <c r="AB8" s="104">
        <v>0</v>
      </c>
      <c r="AC8" s="104">
        <v>1</v>
      </c>
      <c r="AD8" s="40">
        <f t="shared" si="4"/>
        <v>0.82600734384587671</v>
      </c>
    </row>
    <row r="9" spans="1:30" s="21" customFormat="1" x14ac:dyDescent="0.25">
      <c r="A9" s="20"/>
      <c r="B9" s="94">
        <v>977</v>
      </c>
      <c r="C9" s="121">
        <v>7</v>
      </c>
      <c r="D9" s="82" t="s">
        <v>219</v>
      </c>
      <c r="E9" s="42">
        <v>258</v>
      </c>
      <c r="F9" s="42">
        <v>0</v>
      </c>
      <c r="G9" s="42">
        <v>20</v>
      </c>
      <c r="H9" s="42">
        <v>456</v>
      </c>
      <c r="I9" s="42">
        <v>464</v>
      </c>
      <c r="J9" s="36"/>
      <c r="K9" s="137">
        <v>226.71</v>
      </c>
      <c r="L9" s="37">
        <f t="shared" si="0"/>
        <v>488.59913793103448</v>
      </c>
      <c r="M9" s="38"/>
      <c r="N9" s="137">
        <v>46.84</v>
      </c>
      <c r="O9" s="37">
        <f t="shared" si="1"/>
        <v>100.94827586206897</v>
      </c>
      <c r="P9" s="50"/>
      <c r="Q9" s="137">
        <v>179.87</v>
      </c>
      <c r="R9" s="37">
        <f t="shared" si="2"/>
        <v>387.65086206896552</v>
      </c>
      <c r="S9" s="114"/>
      <c r="T9" s="104">
        <v>5.3586678052946195E-2</v>
      </c>
      <c r="U9" s="104">
        <v>0</v>
      </c>
      <c r="V9" s="104">
        <v>0</v>
      </c>
      <c r="W9" s="104">
        <v>0.94641332194705374</v>
      </c>
      <c r="X9" s="104">
        <v>0</v>
      </c>
      <c r="Y9" s="104">
        <v>0</v>
      </c>
      <c r="Z9" s="33">
        <f t="shared" si="3"/>
        <v>0.20660756031935071</v>
      </c>
      <c r="AA9" s="104">
        <v>0</v>
      </c>
      <c r="AB9" s="104">
        <v>0</v>
      </c>
      <c r="AC9" s="104">
        <v>1</v>
      </c>
      <c r="AD9" s="40">
        <f t="shared" si="4"/>
        <v>0.79339243968064932</v>
      </c>
    </row>
    <row r="10" spans="1:30" s="21" customFormat="1" x14ac:dyDescent="0.25">
      <c r="A10" s="51"/>
      <c r="B10" s="94">
        <v>600</v>
      </c>
      <c r="C10" s="121">
        <v>7</v>
      </c>
      <c r="D10" s="82" t="s">
        <v>220</v>
      </c>
      <c r="E10" s="42">
        <v>3817</v>
      </c>
      <c r="F10" s="42">
        <v>476</v>
      </c>
      <c r="G10" s="42">
        <v>99</v>
      </c>
      <c r="H10" s="42">
        <v>8089</v>
      </c>
      <c r="I10" s="42">
        <v>8130</v>
      </c>
      <c r="J10" s="36"/>
      <c r="K10" s="137">
        <v>3746.42</v>
      </c>
      <c r="L10" s="37">
        <f t="shared" si="0"/>
        <v>460.81426814268144</v>
      </c>
      <c r="M10" s="38"/>
      <c r="N10" s="137">
        <v>1508.94</v>
      </c>
      <c r="O10" s="37">
        <f t="shared" si="1"/>
        <v>185.60147601476015</v>
      </c>
      <c r="P10" s="39">
        <v>5</v>
      </c>
      <c r="Q10" s="137">
        <v>2237.48</v>
      </c>
      <c r="R10" s="37">
        <f t="shared" si="2"/>
        <v>275.21279212792126</v>
      </c>
      <c r="S10" s="113">
        <v>2</v>
      </c>
      <c r="T10" s="104">
        <v>2.9537291078505439E-2</v>
      </c>
      <c r="U10" s="104">
        <v>0</v>
      </c>
      <c r="V10" s="104">
        <v>2.239320317573926E-2</v>
      </c>
      <c r="W10" s="104">
        <v>0.59629276180630109</v>
      </c>
      <c r="X10" s="104">
        <v>0.34508330351107402</v>
      </c>
      <c r="Y10" s="104">
        <v>6.6934404283801865E-3</v>
      </c>
      <c r="Z10" s="33">
        <f t="shared" si="3"/>
        <v>0.40276850967056549</v>
      </c>
      <c r="AA10" s="104">
        <v>0</v>
      </c>
      <c r="AB10" s="104">
        <v>5.0056313352521593E-4</v>
      </c>
      <c r="AC10" s="104">
        <v>0.9994994368664748</v>
      </c>
      <c r="AD10" s="40">
        <f t="shared" si="4"/>
        <v>0.59723149032943446</v>
      </c>
    </row>
    <row r="11" spans="1:30" s="21" customFormat="1" ht="17.25" customHeight="1" x14ac:dyDescent="0.25">
      <c r="A11" s="20"/>
      <c r="B11" s="94">
        <v>173</v>
      </c>
      <c r="C11" s="121">
        <v>9</v>
      </c>
      <c r="D11" s="82" t="s">
        <v>221</v>
      </c>
      <c r="E11" s="42">
        <v>4439</v>
      </c>
      <c r="F11" s="42">
        <v>0</v>
      </c>
      <c r="G11" s="42">
        <v>3545</v>
      </c>
      <c r="H11" s="42">
        <v>2156</v>
      </c>
      <c r="I11" s="42">
        <v>3633</v>
      </c>
      <c r="J11" s="36"/>
      <c r="K11" s="137">
        <v>1520.06</v>
      </c>
      <c r="L11" s="37">
        <f t="shared" si="0"/>
        <v>418.40352325901461</v>
      </c>
      <c r="M11" s="52"/>
      <c r="N11" s="137">
        <v>522.42999999999995</v>
      </c>
      <c r="O11" s="37">
        <f t="shared" si="1"/>
        <v>143.80126617120834</v>
      </c>
      <c r="P11" s="202">
        <v>6</v>
      </c>
      <c r="Q11" s="137">
        <v>997.63</v>
      </c>
      <c r="R11" s="37">
        <f t="shared" si="2"/>
        <v>274.60225708780621</v>
      </c>
      <c r="S11" s="200"/>
      <c r="T11" s="104">
        <v>2.273988859751546E-2</v>
      </c>
      <c r="U11" s="104">
        <v>3.8282640736558011E-3</v>
      </c>
      <c r="V11" s="104">
        <v>0</v>
      </c>
      <c r="W11" s="104">
        <v>0.94491127998009306</v>
      </c>
      <c r="X11" s="104">
        <v>0</v>
      </c>
      <c r="Y11" s="104">
        <v>2.8520567348735718E-2</v>
      </c>
      <c r="Z11" s="33">
        <f t="shared" si="3"/>
        <v>0.34369038064286933</v>
      </c>
      <c r="AA11" s="104">
        <v>0</v>
      </c>
      <c r="AB11" s="104">
        <v>7.5879835209446394E-3</v>
      </c>
      <c r="AC11" s="104">
        <v>0.9924120164790553</v>
      </c>
      <c r="AD11" s="40">
        <f t="shared" si="4"/>
        <v>0.65630961935713061</v>
      </c>
    </row>
    <row r="12" spans="1:30" s="21" customFormat="1" x14ac:dyDescent="0.25">
      <c r="A12" s="20"/>
      <c r="B12" s="94">
        <v>975</v>
      </c>
      <c r="C12" s="121">
        <v>7</v>
      </c>
      <c r="D12" s="82" t="s">
        <v>27</v>
      </c>
      <c r="E12" s="42">
        <v>204</v>
      </c>
      <c r="F12" s="42">
        <v>0</v>
      </c>
      <c r="G12" s="42">
        <v>0</v>
      </c>
      <c r="H12" s="42">
        <v>497</v>
      </c>
      <c r="I12" s="42">
        <v>497</v>
      </c>
      <c r="J12" s="36"/>
      <c r="K12" s="137">
        <v>169.35</v>
      </c>
      <c r="L12" s="37">
        <f t="shared" si="0"/>
        <v>340.74446680080484</v>
      </c>
      <c r="M12" s="38"/>
      <c r="N12" s="137">
        <v>41.89</v>
      </c>
      <c r="O12" s="37">
        <f t="shared" si="1"/>
        <v>84.285714285714292</v>
      </c>
      <c r="P12" s="52"/>
      <c r="Q12" s="137">
        <v>127.46</v>
      </c>
      <c r="R12" s="37">
        <f t="shared" si="2"/>
        <v>256.45875251509057</v>
      </c>
      <c r="S12" s="115">
        <v>3</v>
      </c>
      <c r="T12" s="104">
        <v>6.5409405586058733E-2</v>
      </c>
      <c r="U12" s="104">
        <v>0</v>
      </c>
      <c r="V12" s="104">
        <v>0</v>
      </c>
      <c r="W12" s="104">
        <v>0.93459059441394121</v>
      </c>
      <c r="X12" s="104">
        <v>0</v>
      </c>
      <c r="Y12" s="104">
        <v>0</v>
      </c>
      <c r="Z12" s="33">
        <f t="shared" si="3"/>
        <v>0.2473575435488633</v>
      </c>
      <c r="AA12" s="104">
        <v>0</v>
      </c>
      <c r="AB12" s="104">
        <v>0</v>
      </c>
      <c r="AC12" s="104">
        <v>1</v>
      </c>
      <c r="AD12" s="40">
        <f t="shared" si="4"/>
        <v>0.7526424564511367</v>
      </c>
    </row>
    <row r="13" spans="1:30" s="21" customFormat="1" x14ac:dyDescent="0.25">
      <c r="A13" s="20"/>
      <c r="B13" s="94">
        <v>188</v>
      </c>
      <c r="C13" s="121">
        <v>8</v>
      </c>
      <c r="D13" s="82" t="s">
        <v>28</v>
      </c>
      <c r="E13" s="42">
        <v>2249</v>
      </c>
      <c r="F13" s="42">
        <v>67</v>
      </c>
      <c r="G13" s="42">
        <v>488</v>
      </c>
      <c r="H13" s="42">
        <v>2805</v>
      </c>
      <c r="I13" s="42">
        <v>3008</v>
      </c>
      <c r="J13" s="194"/>
      <c r="K13" s="137">
        <v>1205.4100000000001</v>
      </c>
      <c r="L13" s="53">
        <f t="shared" si="0"/>
        <v>400.7347074468085</v>
      </c>
      <c r="M13" s="38"/>
      <c r="N13" s="137">
        <v>406.76</v>
      </c>
      <c r="O13" s="53">
        <f t="shared" si="1"/>
        <v>135.22606382978722</v>
      </c>
      <c r="P13" s="54"/>
      <c r="Q13" s="137">
        <v>798.65</v>
      </c>
      <c r="R13" s="53">
        <f t="shared" si="2"/>
        <v>265.50864361702128</v>
      </c>
      <c r="S13" s="115">
        <v>3</v>
      </c>
      <c r="T13" s="104">
        <v>3.8007670370734589E-2</v>
      </c>
      <c r="U13" s="104">
        <v>0</v>
      </c>
      <c r="V13" s="104">
        <v>0.23920739502409283</v>
      </c>
      <c r="W13" s="104">
        <v>0.72278493460517257</v>
      </c>
      <c r="X13" s="104">
        <v>0</v>
      </c>
      <c r="Y13" s="104">
        <v>0</v>
      </c>
      <c r="Z13" s="33">
        <f t="shared" si="3"/>
        <v>0.33744535054462793</v>
      </c>
      <c r="AA13" s="104">
        <v>0</v>
      </c>
      <c r="AB13" s="104">
        <v>0</v>
      </c>
      <c r="AC13" s="104">
        <v>1</v>
      </c>
      <c r="AD13" s="40">
        <f t="shared" si="4"/>
        <v>0.66255464945537201</v>
      </c>
    </row>
    <row r="14" spans="1:30" s="21" customFormat="1" x14ac:dyDescent="0.25">
      <c r="A14" s="20"/>
      <c r="B14" s="94">
        <v>706</v>
      </c>
      <c r="C14" s="121">
        <v>8</v>
      </c>
      <c r="D14" s="82" t="s">
        <v>222</v>
      </c>
      <c r="E14" s="42">
        <v>524</v>
      </c>
      <c r="F14" s="42">
        <v>0</v>
      </c>
      <c r="G14" s="42">
        <v>0</v>
      </c>
      <c r="H14" s="42">
        <v>1265</v>
      </c>
      <c r="I14" s="42">
        <v>1265</v>
      </c>
      <c r="J14" s="36"/>
      <c r="K14" s="137">
        <v>416.12</v>
      </c>
      <c r="L14" s="37">
        <f t="shared" si="0"/>
        <v>328.9486166007905</v>
      </c>
      <c r="M14" s="52"/>
      <c r="N14" s="137">
        <v>82.61</v>
      </c>
      <c r="O14" s="37">
        <f t="shared" si="1"/>
        <v>65.304347826086953</v>
      </c>
      <c r="P14" s="52"/>
      <c r="Q14" s="137">
        <v>333.51</v>
      </c>
      <c r="R14" s="37">
        <f t="shared" si="2"/>
        <v>263.64426877470356</v>
      </c>
      <c r="S14" s="115">
        <v>2</v>
      </c>
      <c r="T14" s="104">
        <v>8.4372352015494492E-2</v>
      </c>
      <c r="U14" s="104">
        <v>0</v>
      </c>
      <c r="V14" s="104">
        <v>0</v>
      </c>
      <c r="W14" s="104">
        <v>0.91562764798450547</v>
      </c>
      <c r="X14" s="104">
        <v>0</v>
      </c>
      <c r="Y14" s="104">
        <v>0</v>
      </c>
      <c r="Z14" s="33">
        <f t="shared" si="3"/>
        <v>0.19852446409689511</v>
      </c>
      <c r="AA14" s="104">
        <v>0</v>
      </c>
      <c r="AB14" s="104">
        <v>0</v>
      </c>
      <c r="AC14" s="104">
        <v>1</v>
      </c>
      <c r="AD14" s="40">
        <f t="shared" si="4"/>
        <v>0.80147553590310483</v>
      </c>
    </row>
    <row r="15" spans="1:30" s="21" customFormat="1" x14ac:dyDescent="0.25">
      <c r="A15" s="20"/>
      <c r="B15" s="94">
        <v>524</v>
      </c>
      <c r="C15" s="121">
        <v>5</v>
      </c>
      <c r="D15" s="82" t="s">
        <v>280</v>
      </c>
      <c r="E15" s="42">
        <v>3223</v>
      </c>
      <c r="F15" s="42">
        <v>772</v>
      </c>
      <c r="G15" s="42">
        <v>127</v>
      </c>
      <c r="H15" s="42">
        <v>8114</v>
      </c>
      <c r="I15" s="42">
        <v>8167</v>
      </c>
      <c r="J15" s="49"/>
      <c r="K15" s="137">
        <v>3214.76</v>
      </c>
      <c r="L15" s="37">
        <f t="shared" si="0"/>
        <v>393.62801518305378</v>
      </c>
      <c r="M15" s="52"/>
      <c r="N15" s="137">
        <v>1121.45</v>
      </c>
      <c r="O15" s="37">
        <f t="shared" si="1"/>
        <v>137.31480347740907</v>
      </c>
      <c r="P15" s="50"/>
      <c r="Q15" s="137">
        <v>2093.31</v>
      </c>
      <c r="R15" s="37">
        <f t="shared" si="2"/>
        <v>256.31321170564468</v>
      </c>
      <c r="S15" s="113" t="s">
        <v>281</v>
      </c>
      <c r="T15" s="104">
        <v>3.9868027999464976E-2</v>
      </c>
      <c r="U15" s="104">
        <v>0</v>
      </c>
      <c r="V15" s="104">
        <v>0.17993668910785143</v>
      </c>
      <c r="W15" s="104">
        <v>0.60614383164652896</v>
      </c>
      <c r="X15" s="104">
        <v>0.17405145124615451</v>
      </c>
      <c r="Y15" s="104">
        <v>0</v>
      </c>
      <c r="Z15" s="33">
        <f t="shared" si="3"/>
        <v>0.34884408167328196</v>
      </c>
      <c r="AA15" s="104">
        <v>0</v>
      </c>
      <c r="AB15" s="104">
        <v>5.3933722191170921E-3</v>
      </c>
      <c r="AC15" s="104">
        <v>0.99460662778088293</v>
      </c>
      <c r="AD15" s="40">
        <f t="shared" si="4"/>
        <v>0.65115591832671793</v>
      </c>
    </row>
    <row r="16" spans="1:30" s="21" customFormat="1" x14ac:dyDescent="0.25">
      <c r="A16" s="20"/>
      <c r="B16" s="94">
        <v>59</v>
      </c>
      <c r="C16" s="121">
        <v>7</v>
      </c>
      <c r="D16" s="82" t="s">
        <v>29</v>
      </c>
      <c r="E16" s="42">
        <v>3117</v>
      </c>
      <c r="F16" s="42">
        <v>0</v>
      </c>
      <c r="G16" s="42">
        <v>861</v>
      </c>
      <c r="H16" s="42">
        <v>4730</v>
      </c>
      <c r="I16" s="42">
        <v>5089</v>
      </c>
      <c r="J16" s="36"/>
      <c r="K16" s="137">
        <v>2112.1799999999998</v>
      </c>
      <c r="L16" s="37">
        <f t="shared" si="0"/>
        <v>415.04814305364511</v>
      </c>
      <c r="M16" s="38"/>
      <c r="N16" s="137">
        <v>355.93</v>
      </c>
      <c r="O16" s="37">
        <f t="shared" si="1"/>
        <v>69.941049322067201</v>
      </c>
      <c r="P16" s="50"/>
      <c r="Q16" s="137">
        <v>1756.25</v>
      </c>
      <c r="R16" s="37">
        <f t="shared" si="2"/>
        <v>345.10709373157789</v>
      </c>
      <c r="S16" s="114"/>
      <c r="T16" s="104">
        <v>7.3216643722080185E-2</v>
      </c>
      <c r="U16" s="104">
        <v>0</v>
      </c>
      <c r="V16" s="104">
        <v>0</v>
      </c>
      <c r="W16" s="104">
        <v>0.92678335627791986</v>
      </c>
      <c r="X16" s="104">
        <v>0</v>
      </c>
      <c r="Y16" s="104">
        <v>0</v>
      </c>
      <c r="Z16" s="33">
        <f t="shared" si="3"/>
        <v>0.1685131002092625</v>
      </c>
      <c r="AA16" s="104">
        <v>0</v>
      </c>
      <c r="AB16" s="104">
        <v>0</v>
      </c>
      <c r="AC16" s="104">
        <v>1</v>
      </c>
      <c r="AD16" s="40">
        <f t="shared" si="4"/>
        <v>0.83148689979073764</v>
      </c>
    </row>
    <row r="17" spans="1:31" s="21" customFormat="1" x14ac:dyDescent="0.25">
      <c r="A17" s="20"/>
      <c r="B17" s="94">
        <v>709</v>
      </c>
      <c r="C17" s="121">
        <v>8</v>
      </c>
      <c r="D17" s="82" t="s">
        <v>30</v>
      </c>
      <c r="E17" s="42">
        <v>707</v>
      </c>
      <c r="F17" s="42">
        <v>0</v>
      </c>
      <c r="G17" s="42">
        <v>0</v>
      </c>
      <c r="H17" s="42">
        <v>970</v>
      </c>
      <c r="I17" s="42">
        <v>970</v>
      </c>
      <c r="J17" s="36"/>
      <c r="K17" s="137">
        <v>448.35</v>
      </c>
      <c r="L17" s="37">
        <f t="shared" si="0"/>
        <v>462.21649484536084</v>
      </c>
      <c r="M17" s="38"/>
      <c r="N17" s="137">
        <v>169.48</v>
      </c>
      <c r="O17" s="37">
        <f t="shared" si="1"/>
        <v>174.72164948453607</v>
      </c>
      <c r="P17" s="50"/>
      <c r="Q17" s="137">
        <v>278.87</v>
      </c>
      <c r="R17" s="37">
        <f t="shared" si="2"/>
        <v>287.49484536082474</v>
      </c>
      <c r="S17" s="115">
        <v>2</v>
      </c>
      <c r="T17" s="104">
        <v>3.1508142553693649E-2</v>
      </c>
      <c r="U17" s="104">
        <v>0</v>
      </c>
      <c r="V17" s="104">
        <v>0</v>
      </c>
      <c r="W17" s="104">
        <v>0.77790889780505079</v>
      </c>
      <c r="X17" s="104">
        <v>0.1905829596412556</v>
      </c>
      <c r="Y17" s="104">
        <v>0</v>
      </c>
      <c r="Z17" s="33">
        <f t="shared" si="3"/>
        <v>0.37800825248132036</v>
      </c>
      <c r="AA17" s="104">
        <v>0</v>
      </c>
      <c r="AB17" s="104">
        <v>7.171800480510632E-3</v>
      </c>
      <c r="AC17" s="104">
        <v>0.99282819951948942</v>
      </c>
      <c r="AD17" s="40">
        <f t="shared" si="4"/>
        <v>0.62199174751867958</v>
      </c>
    </row>
    <row r="18" spans="1:31" s="21" customFormat="1" x14ac:dyDescent="0.25">
      <c r="A18" s="20"/>
      <c r="B18" s="94">
        <v>282</v>
      </c>
      <c r="C18" s="121">
        <v>7</v>
      </c>
      <c r="D18" s="82" t="s">
        <v>31</v>
      </c>
      <c r="E18" s="42">
        <v>1418</v>
      </c>
      <c r="F18" s="42">
        <v>20</v>
      </c>
      <c r="G18" s="42">
        <v>140</v>
      </c>
      <c r="H18" s="42">
        <v>3147</v>
      </c>
      <c r="I18" s="42">
        <v>3205</v>
      </c>
      <c r="J18" s="36"/>
      <c r="K18" s="137">
        <v>1044.8900000000001</v>
      </c>
      <c r="L18" s="37">
        <f t="shared" si="0"/>
        <v>326.01872074882999</v>
      </c>
      <c r="M18" s="38"/>
      <c r="N18" s="137">
        <v>344.05</v>
      </c>
      <c r="O18" s="37">
        <f t="shared" si="1"/>
        <v>107.34789391575663</v>
      </c>
      <c r="P18" s="50"/>
      <c r="Q18" s="137">
        <v>700.84</v>
      </c>
      <c r="R18" s="37">
        <f t="shared" si="2"/>
        <v>218.67082683307333</v>
      </c>
      <c r="S18" s="114"/>
      <c r="T18" s="104">
        <v>5.0399651213486413E-2</v>
      </c>
      <c r="U18" s="104">
        <v>0</v>
      </c>
      <c r="V18" s="104">
        <v>1.4242115971515769E-2</v>
      </c>
      <c r="W18" s="104">
        <v>0.72413893329457923</v>
      </c>
      <c r="X18" s="104">
        <v>0.21121929952041854</v>
      </c>
      <c r="Y18" s="104">
        <v>0</v>
      </c>
      <c r="Z18" s="33">
        <f t="shared" si="3"/>
        <v>0.32926910966704626</v>
      </c>
      <c r="AA18" s="104">
        <v>0</v>
      </c>
      <c r="AB18" s="104">
        <v>0</v>
      </c>
      <c r="AC18" s="104">
        <v>1</v>
      </c>
      <c r="AD18" s="40">
        <f t="shared" si="4"/>
        <v>0.67073089033295363</v>
      </c>
    </row>
    <row r="19" spans="1:31" s="21" customFormat="1" x14ac:dyDescent="0.25">
      <c r="A19" s="20"/>
      <c r="B19" s="94">
        <v>980</v>
      </c>
      <c r="C19" s="121">
        <v>6</v>
      </c>
      <c r="D19" s="82" t="s">
        <v>32</v>
      </c>
      <c r="E19" s="42">
        <v>128</v>
      </c>
      <c r="F19" s="42">
        <v>0</v>
      </c>
      <c r="G19" s="42">
        <v>128</v>
      </c>
      <c r="H19" s="42">
        <v>435</v>
      </c>
      <c r="I19" s="42">
        <v>488</v>
      </c>
      <c r="J19" s="36"/>
      <c r="K19" s="137">
        <v>183.33</v>
      </c>
      <c r="L19" s="37">
        <f t="shared" si="0"/>
        <v>375.67622950819674</v>
      </c>
      <c r="M19" s="38"/>
      <c r="N19" s="137">
        <v>52.02</v>
      </c>
      <c r="O19" s="37">
        <f t="shared" si="1"/>
        <v>106.59836065573771</v>
      </c>
      <c r="P19" s="50"/>
      <c r="Q19" s="137">
        <v>131.31</v>
      </c>
      <c r="R19" s="37">
        <f t="shared" si="2"/>
        <v>269.07786885245901</v>
      </c>
      <c r="S19" s="115">
        <v>3</v>
      </c>
      <c r="T19" s="104">
        <v>4.6136101499423293E-2</v>
      </c>
      <c r="U19" s="104">
        <v>0</v>
      </c>
      <c r="V19" s="104">
        <v>0</v>
      </c>
      <c r="W19" s="104">
        <v>0.95386389850057662</v>
      </c>
      <c r="X19" s="104">
        <v>0</v>
      </c>
      <c r="Y19" s="104">
        <v>0</v>
      </c>
      <c r="Z19" s="33">
        <f t="shared" si="3"/>
        <v>0.28375061364752086</v>
      </c>
      <c r="AA19" s="104">
        <v>0</v>
      </c>
      <c r="AB19" s="104">
        <v>0</v>
      </c>
      <c r="AC19" s="104">
        <v>1</v>
      </c>
      <c r="AD19" s="40">
        <f t="shared" si="4"/>
        <v>0.71624938635247914</v>
      </c>
    </row>
    <row r="20" spans="1:31" s="21" customFormat="1" x14ac:dyDescent="0.25">
      <c r="A20" s="20"/>
      <c r="B20" s="94">
        <v>710</v>
      </c>
      <c r="C20" s="121">
        <v>6</v>
      </c>
      <c r="D20" s="82" t="s">
        <v>33</v>
      </c>
      <c r="E20" s="42">
        <v>1583</v>
      </c>
      <c r="F20" s="42">
        <v>75</v>
      </c>
      <c r="G20" s="42">
        <v>0</v>
      </c>
      <c r="H20" s="42">
        <v>2805</v>
      </c>
      <c r="I20" s="42">
        <v>2805</v>
      </c>
      <c r="J20" s="36"/>
      <c r="K20" s="137">
        <v>949.04</v>
      </c>
      <c r="L20" s="37">
        <f t="shared" si="0"/>
        <v>338.3386809269162</v>
      </c>
      <c r="M20" s="38"/>
      <c r="N20" s="137">
        <v>140.15</v>
      </c>
      <c r="O20" s="37">
        <f t="shared" si="1"/>
        <v>49.964349376114079</v>
      </c>
      <c r="P20" s="50"/>
      <c r="Q20" s="137">
        <v>808.89</v>
      </c>
      <c r="R20" s="37">
        <f t="shared" si="2"/>
        <v>288.37433155080214</v>
      </c>
      <c r="S20" s="114"/>
      <c r="T20" s="104">
        <v>0.11031038173385659</v>
      </c>
      <c r="U20" s="104">
        <v>0</v>
      </c>
      <c r="V20" s="104">
        <v>0.24973242953977881</v>
      </c>
      <c r="W20" s="104">
        <v>0.63995718872636453</v>
      </c>
      <c r="X20" s="104">
        <v>0</v>
      </c>
      <c r="Y20" s="104">
        <v>0</v>
      </c>
      <c r="Z20" s="33">
        <f t="shared" si="3"/>
        <v>0.14767554581471803</v>
      </c>
      <c r="AA20" s="104">
        <v>0</v>
      </c>
      <c r="AB20" s="104">
        <v>0</v>
      </c>
      <c r="AC20" s="104">
        <v>1</v>
      </c>
      <c r="AD20" s="40">
        <f t="shared" si="4"/>
        <v>0.85232445418528202</v>
      </c>
    </row>
    <row r="21" spans="1:31" s="21" customFormat="1" x14ac:dyDescent="0.25">
      <c r="A21" s="20"/>
      <c r="B21" s="94">
        <v>279</v>
      </c>
      <c r="C21" s="121">
        <v>9</v>
      </c>
      <c r="D21" s="82" t="s">
        <v>34</v>
      </c>
      <c r="E21" s="42">
        <v>2853</v>
      </c>
      <c r="F21" s="42">
        <v>45</v>
      </c>
      <c r="G21" s="42">
        <v>0</v>
      </c>
      <c r="H21" s="42">
        <v>7430</v>
      </c>
      <c r="I21" s="42">
        <v>7430</v>
      </c>
      <c r="J21" s="36"/>
      <c r="K21" s="137">
        <v>2305.7199999999998</v>
      </c>
      <c r="L21" s="37">
        <f t="shared" si="0"/>
        <v>310.32570659488562</v>
      </c>
      <c r="M21" s="38"/>
      <c r="N21" s="137">
        <v>707.33</v>
      </c>
      <c r="O21" s="37">
        <f t="shared" si="1"/>
        <v>95.199192462987881</v>
      </c>
      <c r="P21" s="50"/>
      <c r="Q21" s="137">
        <v>1598.39</v>
      </c>
      <c r="R21" s="37">
        <f t="shared" si="2"/>
        <v>215.12651413189772</v>
      </c>
      <c r="S21" s="114"/>
      <c r="T21" s="104">
        <v>5.787963185500402E-2</v>
      </c>
      <c r="U21" s="104">
        <v>0</v>
      </c>
      <c r="V21" s="104">
        <v>5.2309388828411067E-3</v>
      </c>
      <c r="W21" s="104">
        <v>0.9368894292621549</v>
      </c>
      <c r="X21" s="104">
        <v>0</v>
      </c>
      <c r="Y21" s="104">
        <v>0</v>
      </c>
      <c r="Z21" s="33">
        <f t="shared" si="3"/>
        <v>0.30677185434484677</v>
      </c>
      <c r="AA21" s="104">
        <v>0</v>
      </c>
      <c r="AB21" s="104">
        <v>6.8819249369678234E-5</v>
      </c>
      <c r="AC21" s="104">
        <v>0.99993118075063026</v>
      </c>
      <c r="AD21" s="40">
        <f t="shared" si="4"/>
        <v>0.69322814565515334</v>
      </c>
    </row>
    <row r="22" spans="1:31" s="21" customFormat="1" x14ac:dyDescent="0.25">
      <c r="A22" s="20"/>
      <c r="B22" s="94">
        <v>427</v>
      </c>
      <c r="C22" s="121">
        <v>5</v>
      </c>
      <c r="D22" s="82" t="s">
        <v>35</v>
      </c>
      <c r="E22" s="42">
        <v>2619</v>
      </c>
      <c r="F22" s="42">
        <v>370</v>
      </c>
      <c r="G22" s="42">
        <v>0</v>
      </c>
      <c r="H22" s="42">
        <v>7249</v>
      </c>
      <c r="I22" s="42">
        <v>7249</v>
      </c>
      <c r="J22" s="36"/>
      <c r="K22" s="137">
        <v>2477.71</v>
      </c>
      <c r="L22" s="37">
        <f t="shared" si="0"/>
        <v>341.80024831011173</v>
      </c>
      <c r="M22" s="38"/>
      <c r="N22" s="137">
        <v>812.3</v>
      </c>
      <c r="O22" s="37">
        <f t="shared" si="1"/>
        <v>112.05683542557594</v>
      </c>
      <c r="P22" s="52"/>
      <c r="Q22" s="137">
        <v>1665.41</v>
      </c>
      <c r="R22" s="37">
        <f t="shared" si="2"/>
        <v>229.74341288453579</v>
      </c>
      <c r="S22" s="114"/>
      <c r="T22" s="104">
        <v>4.9169026221839225E-2</v>
      </c>
      <c r="U22" s="104">
        <v>0</v>
      </c>
      <c r="V22" s="104">
        <v>3.4482334113012436E-2</v>
      </c>
      <c r="W22" s="104">
        <v>0.62314415856210759</v>
      </c>
      <c r="X22" s="104">
        <v>0.29320448110304076</v>
      </c>
      <c r="Y22" s="104">
        <v>0</v>
      </c>
      <c r="Z22" s="33">
        <f t="shared" si="3"/>
        <v>0.32784304862150937</v>
      </c>
      <c r="AA22" s="104">
        <v>0</v>
      </c>
      <c r="AB22" s="104">
        <v>1.4891227985901368E-3</v>
      </c>
      <c r="AC22" s="104">
        <v>0.99851087720140985</v>
      </c>
      <c r="AD22" s="40">
        <f t="shared" si="4"/>
        <v>0.67215695137849063</v>
      </c>
    </row>
    <row r="23" spans="1:31" s="21" customFormat="1" x14ac:dyDescent="0.25">
      <c r="A23" s="20"/>
      <c r="B23" s="94">
        <v>618</v>
      </c>
      <c r="C23" s="121">
        <v>6</v>
      </c>
      <c r="D23" s="82" t="s">
        <v>36</v>
      </c>
      <c r="E23" s="42">
        <v>327</v>
      </c>
      <c r="F23" s="42">
        <v>0</v>
      </c>
      <c r="G23" s="42">
        <v>82</v>
      </c>
      <c r="H23" s="42">
        <v>510</v>
      </c>
      <c r="I23" s="42">
        <v>544</v>
      </c>
      <c r="J23" s="36"/>
      <c r="K23" s="137">
        <v>235.78</v>
      </c>
      <c r="L23" s="37">
        <f t="shared" si="0"/>
        <v>433.41911764705884</v>
      </c>
      <c r="M23" s="38"/>
      <c r="N23" s="137">
        <v>25.65</v>
      </c>
      <c r="O23" s="37">
        <f t="shared" si="1"/>
        <v>47.150735294117645</v>
      </c>
      <c r="P23" s="50"/>
      <c r="Q23" s="137">
        <v>210.13</v>
      </c>
      <c r="R23" s="37">
        <f t="shared" si="2"/>
        <v>386.26838235294116</v>
      </c>
      <c r="S23" s="114"/>
      <c r="T23" s="104">
        <v>0.10955165692007798</v>
      </c>
      <c r="U23" s="104">
        <v>0</v>
      </c>
      <c r="V23" s="104">
        <v>0</v>
      </c>
      <c r="W23" s="104">
        <v>0.89044834307992204</v>
      </c>
      <c r="X23" s="104">
        <v>0</v>
      </c>
      <c r="Y23" s="104">
        <v>0</v>
      </c>
      <c r="Z23" s="33">
        <f t="shared" si="3"/>
        <v>0.1087878530833828</v>
      </c>
      <c r="AA23" s="104">
        <v>0</v>
      </c>
      <c r="AB23" s="104">
        <v>0</v>
      </c>
      <c r="AC23" s="104">
        <v>1</v>
      </c>
      <c r="AD23" s="40">
        <f t="shared" si="4"/>
        <v>0.89121214691661721</v>
      </c>
    </row>
    <row r="24" spans="1:31" s="21" customFormat="1" x14ac:dyDescent="0.25">
      <c r="A24" s="20"/>
      <c r="B24" s="94">
        <v>711</v>
      </c>
      <c r="C24" s="121">
        <v>7</v>
      </c>
      <c r="D24" s="82" t="s">
        <v>37</v>
      </c>
      <c r="E24" s="42">
        <v>1529</v>
      </c>
      <c r="F24" s="42">
        <v>370</v>
      </c>
      <c r="G24" s="42">
        <v>208</v>
      </c>
      <c r="H24" s="42">
        <v>3876</v>
      </c>
      <c r="I24" s="42">
        <v>3963</v>
      </c>
      <c r="J24" s="36"/>
      <c r="K24" s="137">
        <v>1753.28</v>
      </c>
      <c r="L24" s="37">
        <f t="shared" si="0"/>
        <v>442.41231390360838</v>
      </c>
      <c r="M24" s="38"/>
      <c r="N24" s="137">
        <v>461.31</v>
      </c>
      <c r="O24" s="37">
        <f t="shared" si="1"/>
        <v>116.40423921271764</v>
      </c>
      <c r="P24" s="50"/>
      <c r="Q24" s="137">
        <v>1291.97</v>
      </c>
      <c r="R24" s="37">
        <f t="shared" si="2"/>
        <v>326.00807469089074</v>
      </c>
      <c r="S24" s="114"/>
      <c r="T24" s="104">
        <v>4.6302919945372958E-2</v>
      </c>
      <c r="U24" s="104">
        <v>0</v>
      </c>
      <c r="V24" s="104">
        <v>0</v>
      </c>
      <c r="W24" s="104">
        <v>0.95369708005462706</v>
      </c>
      <c r="X24" s="104">
        <v>0</v>
      </c>
      <c r="Y24" s="104">
        <v>0</v>
      </c>
      <c r="Z24" s="33">
        <f t="shared" si="3"/>
        <v>0.26311256616170836</v>
      </c>
      <c r="AA24" s="104">
        <v>0</v>
      </c>
      <c r="AB24" s="104">
        <v>0</v>
      </c>
      <c r="AC24" s="104">
        <v>1</v>
      </c>
      <c r="AD24" s="40">
        <f t="shared" si="4"/>
        <v>0.73688743383829169</v>
      </c>
    </row>
    <row r="25" spans="1:31" s="21" customFormat="1" x14ac:dyDescent="0.25">
      <c r="A25" s="20"/>
      <c r="B25" s="94">
        <v>14</v>
      </c>
      <c r="C25" s="121">
        <v>3</v>
      </c>
      <c r="D25" s="82" t="s">
        <v>38</v>
      </c>
      <c r="E25" s="42">
        <v>42436</v>
      </c>
      <c r="F25" s="42">
        <v>11302</v>
      </c>
      <c r="G25" s="42">
        <v>0</v>
      </c>
      <c r="H25" s="42">
        <v>147000</v>
      </c>
      <c r="I25" s="42">
        <v>147000</v>
      </c>
      <c r="J25" s="36"/>
      <c r="K25" s="137">
        <v>57768.81</v>
      </c>
      <c r="L25" s="37">
        <f t="shared" si="0"/>
        <v>392.98510204081634</v>
      </c>
      <c r="M25" s="41"/>
      <c r="N25" s="137">
        <v>28777.67</v>
      </c>
      <c r="O25" s="37">
        <f t="shared" si="1"/>
        <v>195.76646258503402</v>
      </c>
      <c r="P25" s="50"/>
      <c r="Q25" s="137">
        <v>28991.14</v>
      </c>
      <c r="R25" s="37">
        <f t="shared" si="2"/>
        <v>197.21863945578232</v>
      </c>
      <c r="S25" s="114"/>
      <c r="T25" s="104">
        <v>2.8145781086516043E-2</v>
      </c>
      <c r="U25" s="104">
        <v>0</v>
      </c>
      <c r="V25" s="104">
        <v>0.13524618219612639</v>
      </c>
      <c r="W25" s="104">
        <v>0.474873400105012</v>
      </c>
      <c r="X25" s="104">
        <v>0.35621125685296973</v>
      </c>
      <c r="Y25" s="104">
        <v>5.5233797593759329E-3</v>
      </c>
      <c r="Z25" s="33">
        <f t="shared" si="3"/>
        <v>0.49815237668908185</v>
      </c>
      <c r="AA25" s="104">
        <v>0</v>
      </c>
      <c r="AB25" s="104">
        <v>2.3610661740104048E-3</v>
      </c>
      <c r="AC25" s="104">
        <v>0.99763893382598956</v>
      </c>
      <c r="AD25" s="40">
        <f t="shared" si="4"/>
        <v>0.50184762331091815</v>
      </c>
    </row>
    <row r="26" spans="1:31" s="51" customFormat="1" x14ac:dyDescent="0.25">
      <c r="A26" s="20"/>
      <c r="B26" s="94">
        <v>986</v>
      </c>
      <c r="C26" s="121">
        <v>6</v>
      </c>
      <c r="D26" s="82" t="s">
        <v>39</v>
      </c>
      <c r="E26" s="42">
        <v>259</v>
      </c>
      <c r="F26" s="42">
        <v>24</v>
      </c>
      <c r="G26" s="42">
        <v>0</v>
      </c>
      <c r="H26" s="42">
        <v>711</v>
      </c>
      <c r="I26" s="42">
        <v>711</v>
      </c>
      <c r="J26" s="36"/>
      <c r="K26" s="137">
        <v>146.27000000000001</v>
      </c>
      <c r="L26" s="37">
        <f t="shared" si="0"/>
        <v>205.72433192686358</v>
      </c>
      <c r="M26" s="38"/>
      <c r="N26" s="137">
        <v>24.32</v>
      </c>
      <c r="O26" s="37">
        <f t="shared" si="1"/>
        <v>34.205344585091417</v>
      </c>
      <c r="P26" s="50"/>
      <c r="Q26" s="137">
        <v>121.95</v>
      </c>
      <c r="R26" s="37">
        <f t="shared" si="2"/>
        <v>171.51898734177215</v>
      </c>
      <c r="S26" s="114"/>
      <c r="T26" s="104">
        <v>0.16118421052631579</v>
      </c>
      <c r="U26" s="104">
        <v>0</v>
      </c>
      <c r="V26" s="104">
        <v>0</v>
      </c>
      <c r="W26" s="104">
        <v>0.83881578947368418</v>
      </c>
      <c r="X26" s="104">
        <v>0</v>
      </c>
      <c r="Y26" s="104">
        <v>0</v>
      </c>
      <c r="Z26" s="33">
        <f t="shared" si="3"/>
        <v>0.16626786080535993</v>
      </c>
      <c r="AA26" s="104">
        <v>0</v>
      </c>
      <c r="AB26" s="104">
        <v>0</v>
      </c>
      <c r="AC26" s="104">
        <v>1</v>
      </c>
      <c r="AD26" s="40">
        <f t="shared" si="4"/>
        <v>0.83373213919464007</v>
      </c>
      <c r="AE26" s="203"/>
    </row>
    <row r="27" spans="1:31" s="21" customFormat="1" x14ac:dyDescent="0.25">
      <c r="A27" s="20"/>
      <c r="B27" s="94">
        <v>358</v>
      </c>
      <c r="C27" s="121">
        <v>7</v>
      </c>
      <c r="D27" s="82" t="s">
        <v>40</v>
      </c>
      <c r="E27" s="42">
        <v>2631</v>
      </c>
      <c r="F27" s="42">
        <v>24</v>
      </c>
      <c r="G27" s="42">
        <v>36</v>
      </c>
      <c r="H27" s="42">
        <v>6989</v>
      </c>
      <c r="I27" s="42">
        <v>7004</v>
      </c>
      <c r="J27" s="36"/>
      <c r="K27" s="137">
        <v>1908.99</v>
      </c>
      <c r="L27" s="37">
        <f t="shared" si="0"/>
        <v>272.55711022272988</v>
      </c>
      <c r="M27" s="38"/>
      <c r="N27" s="137">
        <v>612.79</v>
      </c>
      <c r="O27" s="37">
        <f t="shared" si="1"/>
        <v>87.491433466590522</v>
      </c>
      <c r="P27" s="50"/>
      <c r="Q27" s="137">
        <v>1296.2</v>
      </c>
      <c r="R27" s="37">
        <f t="shared" si="2"/>
        <v>185.06567675613934</v>
      </c>
      <c r="S27" s="114"/>
      <c r="T27" s="104">
        <v>6.2843714812578541E-2</v>
      </c>
      <c r="U27" s="104">
        <v>0</v>
      </c>
      <c r="V27" s="104">
        <v>0.16934023074789079</v>
      </c>
      <c r="W27" s="104">
        <v>0.72524029439122706</v>
      </c>
      <c r="X27" s="104">
        <v>4.2575760048303664E-2</v>
      </c>
      <c r="Y27" s="104">
        <v>0</v>
      </c>
      <c r="Z27" s="33">
        <f t="shared" si="3"/>
        <v>0.32100220535466395</v>
      </c>
      <c r="AA27" s="104">
        <v>0</v>
      </c>
      <c r="AB27" s="104">
        <v>0</v>
      </c>
      <c r="AC27" s="104">
        <v>1</v>
      </c>
      <c r="AD27" s="40">
        <f t="shared" si="4"/>
        <v>0.67899779464533605</v>
      </c>
    </row>
    <row r="28" spans="1:31" s="21" customFormat="1" x14ac:dyDescent="0.25">
      <c r="A28" s="20"/>
      <c r="B28" s="94">
        <v>712</v>
      </c>
      <c r="C28" s="121">
        <v>7</v>
      </c>
      <c r="D28" s="82" t="s">
        <v>41</v>
      </c>
      <c r="E28" s="42">
        <v>3116</v>
      </c>
      <c r="F28" s="42">
        <v>0</v>
      </c>
      <c r="G28" s="42">
        <v>257</v>
      </c>
      <c r="H28" s="42">
        <v>6630</v>
      </c>
      <c r="I28" s="42">
        <v>6737</v>
      </c>
      <c r="J28" s="49"/>
      <c r="K28" s="137">
        <v>2744.67</v>
      </c>
      <c r="L28" s="37">
        <f t="shared" si="0"/>
        <v>407.40240463114145</v>
      </c>
      <c r="M28" s="38"/>
      <c r="N28" s="137">
        <v>707.36</v>
      </c>
      <c r="O28" s="37">
        <f t="shared" si="1"/>
        <v>104.99628914947306</v>
      </c>
      <c r="P28" s="50"/>
      <c r="Q28" s="137">
        <v>2037.31</v>
      </c>
      <c r="R28" s="37">
        <f t="shared" si="2"/>
        <v>302.40611548166839</v>
      </c>
      <c r="S28" s="114"/>
      <c r="T28" s="104">
        <v>5.1642727889617733E-2</v>
      </c>
      <c r="U28" s="104">
        <v>0</v>
      </c>
      <c r="V28" s="104">
        <v>9.0760009047726756E-2</v>
      </c>
      <c r="W28" s="104">
        <v>0.84379947975571135</v>
      </c>
      <c r="X28" s="104">
        <v>0</v>
      </c>
      <c r="Y28" s="104">
        <v>1.3797783306944129E-2</v>
      </c>
      <c r="Z28" s="33">
        <f t="shared" si="3"/>
        <v>0.25772132897579675</v>
      </c>
      <c r="AA28" s="104">
        <v>0</v>
      </c>
      <c r="AB28" s="104">
        <v>1.0454962671365673E-3</v>
      </c>
      <c r="AC28" s="104">
        <v>0.99895450373286354</v>
      </c>
      <c r="AD28" s="40">
        <f t="shared" si="4"/>
        <v>0.7422786710242032</v>
      </c>
    </row>
    <row r="29" spans="1:31" s="21" customFormat="1" x14ac:dyDescent="0.25">
      <c r="A29" s="20"/>
      <c r="B29" s="94">
        <v>714</v>
      </c>
      <c r="C29" s="121">
        <v>8</v>
      </c>
      <c r="D29" s="82" t="s">
        <v>223</v>
      </c>
      <c r="E29" s="42">
        <v>719</v>
      </c>
      <c r="F29" s="42">
        <v>0</v>
      </c>
      <c r="G29" s="42">
        <v>392</v>
      </c>
      <c r="H29" s="42">
        <v>507</v>
      </c>
      <c r="I29" s="42">
        <v>670</v>
      </c>
      <c r="J29" s="36"/>
      <c r="K29" s="137">
        <v>232.37</v>
      </c>
      <c r="L29" s="37">
        <f t="shared" si="0"/>
        <v>346.82089552238807</v>
      </c>
      <c r="M29" s="38"/>
      <c r="N29" s="137">
        <v>56.46</v>
      </c>
      <c r="O29" s="37">
        <f t="shared" si="1"/>
        <v>84.268656716417908</v>
      </c>
      <c r="P29" s="50"/>
      <c r="Q29" s="137">
        <v>175.91</v>
      </c>
      <c r="R29" s="37">
        <f t="shared" si="2"/>
        <v>262.55223880597015</v>
      </c>
      <c r="S29" s="115">
        <v>2</v>
      </c>
      <c r="T29" s="104">
        <v>4.9415515409139216E-2</v>
      </c>
      <c r="U29" s="104">
        <v>0</v>
      </c>
      <c r="V29" s="104">
        <v>0</v>
      </c>
      <c r="W29" s="104">
        <v>0.95058448459086076</v>
      </c>
      <c r="X29" s="104">
        <v>0</v>
      </c>
      <c r="Y29" s="104">
        <v>0</v>
      </c>
      <c r="Z29" s="33">
        <f t="shared" si="3"/>
        <v>0.2429745664242372</v>
      </c>
      <c r="AA29" s="104">
        <v>0</v>
      </c>
      <c r="AB29" s="104">
        <v>0</v>
      </c>
      <c r="AC29" s="104">
        <v>1</v>
      </c>
      <c r="AD29" s="40">
        <f t="shared" si="4"/>
        <v>0.7570254335757628</v>
      </c>
    </row>
    <row r="30" spans="1:31" s="21" customFormat="1" x14ac:dyDescent="0.25">
      <c r="A30" s="20"/>
      <c r="B30" s="94">
        <v>715</v>
      </c>
      <c r="C30" s="121">
        <v>6</v>
      </c>
      <c r="D30" s="82" t="s">
        <v>264</v>
      </c>
      <c r="E30" s="42">
        <v>1172</v>
      </c>
      <c r="F30" s="42">
        <v>70</v>
      </c>
      <c r="G30" s="42">
        <v>86</v>
      </c>
      <c r="H30" s="42">
        <v>2410</v>
      </c>
      <c r="I30" s="42">
        <v>2446</v>
      </c>
      <c r="J30" s="36"/>
      <c r="K30" s="137">
        <v>1228.29</v>
      </c>
      <c r="L30" s="37">
        <f t="shared" si="0"/>
        <v>502.16271463614066</v>
      </c>
      <c r="M30" s="41"/>
      <c r="N30" s="137">
        <v>274.22000000000003</v>
      </c>
      <c r="O30" s="37">
        <f t="shared" si="1"/>
        <v>112.10956663941128</v>
      </c>
      <c r="P30" s="202">
        <v>6</v>
      </c>
      <c r="Q30" s="137">
        <v>954.07</v>
      </c>
      <c r="R30" s="37">
        <f t="shared" si="2"/>
        <v>390.05314799672936</v>
      </c>
      <c r="S30" s="200"/>
      <c r="T30" s="104">
        <v>4.8428269272846609E-2</v>
      </c>
      <c r="U30" s="104">
        <v>0</v>
      </c>
      <c r="V30" s="104">
        <v>0</v>
      </c>
      <c r="W30" s="104">
        <v>0.95157173072715329</v>
      </c>
      <c r="X30" s="104">
        <v>0</v>
      </c>
      <c r="Y30" s="104">
        <v>0</v>
      </c>
      <c r="Z30" s="33">
        <f t="shared" si="3"/>
        <v>0.22325346620097863</v>
      </c>
      <c r="AA30" s="104">
        <v>0</v>
      </c>
      <c r="AB30" s="104">
        <v>0</v>
      </c>
      <c r="AC30" s="104">
        <v>1</v>
      </c>
      <c r="AD30" s="40">
        <f t="shared" si="4"/>
        <v>0.77674653379902148</v>
      </c>
    </row>
    <row r="31" spans="1:31" s="21" customFormat="1" x14ac:dyDescent="0.25">
      <c r="A31" s="20"/>
      <c r="B31" s="94">
        <v>620</v>
      </c>
      <c r="C31" s="121">
        <v>6</v>
      </c>
      <c r="D31" s="82" t="s">
        <v>257</v>
      </c>
      <c r="E31" s="42">
        <v>2417</v>
      </c>
      <c r="F31" s="42">
        <v>0</v>
      </c>
      <c r="G31" s="42">
        <v>400</v>
      </c>
      <c r="H31" s="42">
        <v>3651</v>
      </c>
      <c r="I31" s="42">
        <v>3818</v>
      </c>
      <c r="J31" s="36"/>
      <c r="K31" s="137">
        <v>1279.04</v>
      </c>
      <c r="L31" s="37">
        <f t="shared" si="0"/>
        <v>335.00261917234155</v>
      </c>
      <c r="M31" s="38"/>
      <c r="N31" s="137">
        <v>283.69</v>
      </c>
      <c r="O31" s="37">
        <f t="shared" si="1"/>
        <v>74.303300157150346</v>
      </c>
      <c r="P31" s="50"/>
      <c r="Q31" s="137">
        <v>995.35</v>
      </c>
      <c r="R31" s="37">
        <f t="shared" si="2"/>
        <v>260.69931901519118</v>
      </c>
      <c r="S31" s="115">
        <v>2</v>
      </c>
      <c r="T31" s="104">
        <v>7.0922485811977867E-2</v>
      </c>
      <c r="U31" s="104">
        <v>0</v>
      </c>
      <c r="V31" s="104">
        <v>0.15157390108921712</v>
      </c>
      <c r="W31" s="104">
        <v>0.777503613098805</v>
      </c>
      <c r="X31" s="104">
        <v>0</v>
      </c>
      <c r="Y31" s="104">
        <v>0</v>
      </c>
      <c r="Z31" s="33">
        <f t="shared" si="3"/>
        <v>0.22179916187140356</v>
      </c>
      <c r="AA31" s="104">
        <v>0</v>
      </c>
      <c r="AB31" s="104">
        <v>0</v>
      </c>
      <c r="AC31" s="104">
        <v>1</v>
      </c>
      <c r="AD31" s="40">
        <f t="shared" si="4"/>
        <v>0.77820083812859653</v>
      </c>
    </row>
    <row r="32" spans="1:31" s="21" customFormat="1" x14ac:dyDescent="0.25">
      <c r="A32" s="20"/>
      <c r="B32" s="94">
        <v>186</v>
      </c>
      <c r="C32" s="121">
        <v>4</v>
      </c>
      <c r="D32" s="82" t="s">
        <v>42</v>
      </c>
      <c r="E32" s="42">
        <v>72049</v>
      </c>
      <c r="F32" s="42">
        <v>1599</v>
      </c>
      <c r="G32" s="42">
        <v>4140</v>
      </c>
      <c r="H32" s="42">
        <v>155283</v>
      </c>
      <c r="I32" s="42">
        <v>157008</v>
      </c>
      <c r="J32" s="36"/>
      <c r="K32" s="137">
        <v>42092.53</v>
      </c>
      <c r="L32" s="37">
        <f t="shared" si="0"/>
        <v>268.09162590441252</v>
      </c>
      <c r="M32" s="38"/>
      <c r="N32" s="137">
        <v>17067.650000000001</v>
      </c>
      <c r="O32" s="37">
        <f t="shared" si="1"/>
        <v>108.70560735758687</v>
      </c>
      <c r="P32" s="52"/>
      <c r="Q32" s="137">
        <v>25024.880000000001</v>
      </c>
      <c r="R32" s="37">
        <f t="shared" si="2"/>
        <v>159.38601854682565</v>
      </c>
      <c r="S32" s="115">
        <v>1</v>
      </c>
      <c r="T32" s="104">
        <v>5.0130510058502484E-2</v>
      </c>
      <c r="U32" s="104">
        <v>0</v>
      </c>
      <c r="V32" s="104">
        <v>0.10941400837256446</v>
      </c>
      <c r="W32" s="104">
        <v>0.82861378104191252</v>
      </c>
      <c r="X32" s="104">
        <v>1.1841700527020415E-2</v>
      </c>
      <c r="Y32" s="104">
        <v>0</v>
      </c>
      <c r="Z32" s="33">
        <f t="shared" si="3"/>
        <v>0.40547930951168776</v>
      </c>
      <c r="AA32" s="104">
        <v>0</v>
      </c>
      <c r="AB32" s="104">
        <v>4.1079118061704989E-4</v>
      </c>
      <c r="AC32" s="104">
        <v>0.99958920881938285</v>
      </c>
      <c r="AD32" s="40">
        <f t="shared" si="4"/>
        <v>0.59452069048831235</v>
      </c>
    </row>
    <row r="33" spans="1:30" s="21" customFormat="1" x14ac:dyDescent="0.25">
      <c r="A33" s="35"/>
      <c r="B33" s="94">
        <v>955</v>
      </c>
      <c r="C33" s="121">
        <v>8</v>
      </c>
      <c r="D33" s="82" t="s">
        <v>224</v>
      </c>
      <c r="E33" s="42">
        <v>1021</v>
      </c>
      <c r="F33" s="42">
        <v>0</v>
      </c>
      <c r="G33" s="42">
        <v>153</v>
      </c>
      <c r="H33" s="42">
        <v>2096</v>
      </c>
      <c r="I33" s="42">
        <v>2160</v>
      </c>
      <c r="J33" s="36"/>
      <c r="K33" s="137">
        <v>635.20000000000005</v>
      </c>
      <c r="L33" s="37">
        <f t="shared" si="0"/>
        <v>294.07407407407408</v>
      </c>
      <c r="M33" s="38"/>
      <c r="N33" s="137">
        <v>76.709999999999994</v>
      </c>
      <c r="O33" s="37">
        <f t="shared" si="1"/>
        <v>35.513888888888886</v>
      </c>
      <c r="P33" s="39"/>
      <c r="Q33" s="137">
        <v>558.49</v>
      </c>
      <c r="R33" s="37">
        <f t="shared" si="2"/>
        <v>258.56018518518516</v>
      </c>
      <c r="S33" s="115">
        <v>2</v>
      </c>
      <c r="T33" s="104">
        <v>0.15056707078607745</v>
      </c>
      <c r="U33" s="104">
        <v>0</v>
      </c>
      <c r="V33" s="104">
        <v>0</v>
      </c>
      <c r="W33" s="104">
        <v>0.84943292921392255</v>
      </c>
      <c r="X33" s="104">
        <v>0</v>
      </c>
      <c r="Y33" s="104">
        <v>0</v>
      </c>
      <c r="Z33" s="33">
        <f t="shared" si="3"/>
        <v>0.12076511335012592</v>
      </c>
      <c r="AA33" s="104">
        <v>0</v>
      </c>
      <c r="AB33" s="104">
        <v>0</v>
      </c>
      <c r="AC33" s="104">
        <v>1</v>
      </c>
      <c r="AD33" s="40">
        <f t="shared" si="4"/>
        <v>0.87923488664987404</v>
      </c>
    </row>
    <row r="34" spans="1:30" s="21" customFormat="1" x14ac:dyDescent="0.25">
      <c r="A34" s="20"/>
      <c r="B34" s="94">
        <v>547</v>
      </c>
      <c r="C34" s="121">
        <v>9</v>
      </c>
      <c r="D34" s="82" t="s">
        <v>43</v>
      </c>
      <c r="E34" s="42">
        <v>2415</v>
      </c>
      <c r="F34" s="42">
        <v>147</v>
      </c>
      <c r="G34" s="42">
        <v>680</v>
      </c>
      <c r="H34" s="42">
        <v>3280</v>
      </c>
      <c r="I34" s="42">
        <v>3563</v>
      </c>
      <c r="J34" s="36"/>
      <c r="K34" s="137">
        <v>1972.41</v>
      </c>
      <c r="L34" s="37">
        <f t="shared" si="0"/>
        <v>553.58125175413977</v>
      </c>
      <c r="M34" s="41"/>
      <c r="N34" s="137">
        <v>573.30999999999995</v>
      </c>
      <c r="O34" s="37">
        <f t="shared" si="1"/>
        <v>160.90653943306202</v>
      </c>
      <c r="P34" s="52">
        <v>6</v>
      </c>
      <c r="Q34" s="137">
        <v>1399.1</v>
      </c>
      <c r="R34" s="37">
        <f t="shared" si="2"/>
        <v>392.67471232107772</v>
      </c>
      <c r="S34" s="113">
        <v>2</v>
      </c>
      <c r="T34" s="104">
        <v>3.1518724599256948E-2</v>
      </c>
      <c r="U34" s="104">
        <v>0</v>
      </c>
      <c r="V34" s="104">
        <v>2.1977638624827756E-2</v>
      </c>
      <c r="W34" s="104">
        <v>0.47769967382393475</v>
      </c>
      <c r="X34" s="104">
        <v>0.46273394847464733</v>
      </c>
      <c r="Y34" s="104">
        <v>6.0700144773333806E-3</v>
      </c>
      <c r="Z34" s="33">
        <f t="shared" si="3"/>
        <v>0.29066471980977582</v>
      </c>
      <c r="AA34" s="104">
        <v>0</v>
      </c>
      <c r="AB34" s="104">
        <v>1.0649703380744766E-3</v>
      </c>
      <c r="AC34" s="104">
        <v>0.99893502966192549</v>
      </c>
      <c r="AD34" s="40">
        <f t="shared" si="4"/>
        <v>0.70933528019022407</v>
      </c>
    </row>
    <row r="35" spans="1:30" s="21" customFormat="1" x14ac:dyDescent="0.25">
      <c r="A35" s="20"/>
      <c r="B35" s="94">
        <v>531</v>
      </c>
      <c r="C35" s="121">
        <v>7</v>
      </c>
      <c r="D35" s="82" t="s">
        <v>44</v>
      </c>
      <c r="E35" s="42">
        <v>14260</v>
      </c>
      <c r="F35" s="42">
        <v>550</v>
      </c>
      <c r="G35" s="42">
        <v>0</v>
      </c>
      <c r="H35" s="42">
        <v>31030</v>
      </c>
      <c r="I35" s="42">
        <v>31030</v>
      </c>
      <c r="J35" s="36"/>
      <c r="K35" s="137">
        <v>16481.810000000001</v>
      </c>
      <c r="L35" s="37">
        <f t="shared" si="0"/>
        <v>531.15726716081213</v>
      </c>
      <c r="M35" s="38"/>
      <c r="N35" s="137">
        <v>5652.25</v>
      </c>
      <c r="O35" s="37">
        <f t="shared" si="1"/>
        <v>182.1543667418627</v>
      </c>
      <c r="P35" s="38"/>
      <c r="Q35" s="137">
        <v>10829.56</v>
      </c>
      <c r="R35" s="37">
        <f t="shared" si="2"/>
        <v>349.00290041894942</v>
      </c>
      <c r="S35" s="114"/>
      <c r="T35" s="104">
        <v>3.0249900482108894E-2</v>
      </c>
      <c r="U35" s="104">
        <v>0</v>
      </c>
      <c r="V35" s="104">
        <v>1.8995975054181963E-2</v>
      </c>
      <c r="W35" s="104">
        <v>0.78319076473970539</v>
      </c>
      <c r="X35" s="104">
        <v>0.1636197974258039</v>
      </c>
      <c r="Y35" s="104">
        <v>3.9435622981998314E-3</v>
      </c>
      <c r="Z35" s="33">
        <f t="shared" si="3"/>
        <v>0.3429386699640391</v>
      </c>
      <c r="AA35" s="104">
        <v>0</v>
      </c>
      <c r="AB35" s="104">
        <v>4.4877169524892981E-4</v>
      </c>
      <c r="AC35" s="104">
        <v>0.99955122830475118</v>
      </c>
      <c r="AD35" s="40">
        <f t="shared" si="4"/>
        <v>0.65706133003596079</v>
      </c>
    </row>
    <row r="36" spans="1:30" s="21" customFormat="1" x14ac:dyDescent="0.25">
      <c r="A36" s="20"/>
      <c r="B36" s="94">
        <v>179</v>
      </c>
      <c r="C36" s="121">
        <v>3</v>
      </c>
      <c r="D36" s="82" t="s">
        <v>45</v>
      </c>
      <c r="E36" s="42">
        <v>26385</v>
      </c>
      <c r="F36" s="42">
        <v>12653</v>
      </c>
      <c r="G36" s="42">
        <v>0</v>
      </c>
      <c r="H36" s="42">
        <v>94261</v>
      </c>
      <c r="I36" s="42">
        <v>94261</v>
      </c>
      <c r="J36" s="36"/>
      <c r="K36" s="137">
        <v>48072.03</v>
      </c>
      <c r="L36" s="37">
        <f t="shared" si="0"/>
        <v>509.98854245127887</v>
      </c>
      <c r="M36" s="41"/>
      <c r="N36" s="137">
        <v>17691.21</v>
      </c>
      <c r="O36" s="37">
        <f t="shared" si="1"/>
        <v>187.68324121322709</v>
      </c>
      <c r="P36" s="202">
        <v>5</v>
      </c>
      <c r="Q36" s="137">
        <v>30380.82</v>
      </c>
      <c r="R36" s="37">
        <f t="shared" si="2"/>
        <v>322.30530123805181</v>
      </c>
      <c r="S36" s="200"/>
      <c r="T36" s="104">
        <v>2.9358082347109103E-2</v>
      </c>
      <c r="U36" s="104">
        <v>0</v>
      </c>
      <c r="V36" s="104">
        <v>0.10221234160919462</v>
      </c>
      <c r="W36" s="104">
        <v>0.52052912152419206</v>
      </c>
      <c r="X36" s="104">
        <v>0.34125308557187445</v>
      </c>
      <c r="Y36" s="104">
        <v>6.6473689476299249E-3</v>
      </c>
      <c r="Z36" s="33">
        <f t="shared" si="3"/>
        <v>0.36801462305627619</v>
      </c>
      <c r="AA36" s="104">
        <v>0</v>
      </c>
      <c r="AB36" s="104">
        <v>7.3730728795338638E-4</v>
      </c>
      <c r="AC36" s="104">
        <v>0.9992626927120466</v>
      </c>
      <c r="AD36" s="40">
        <f t="shared" si="4"/>
        <v>0.63198537694372381</v>
      </c>
    </row>
    <row r="37" spans="1:30" s="21" customFormat="1" x14ac:dyDescent="0.25">
      <c r="A37" s="20"/>
      <c r="B37" s="94">
        <v>67</v>
      </c>
      <c r="C37" s="121">
        <v>5</v>
      </c>
      <c r="D37" s="82" t="s">
        <v>46</v>
      </c>
      <c r="E37" s="42">
        <v>8419</v>
      </c>
      <c r="F37" s="42">
        <v>2792</v>
      </c>
      <c r="G37" s="42">
        <v>0</v>
      </c>
      <c r="H37" s="42">
        <v>23354</v>
      </c>
      <c r="I37" s="42">
        <v>23354</v>
      </c>
      <c r="J37" s="36"/>
      <c r="K37" s="137">
        <v>7385.02</v>
      </c>
      <c r="L37" s="37">
        <f t="shared" si="0"/>
        <v>316.22077588421683</v>
      </c>
      <c r="M37" s="38"/>
      <c r="N37" s="137">
        <v>3392.51</v>
      </c>
      <c r="O37" s="37">
        <f t="shared" si="1"/>
        <v>145.26462276269589</v>
      </c>
      <c r="P37" s="50"/>
      <c r="Q37" s="137">
        <v>3992.51</v>
      </c>
      <c r="R37" s="37">
        <f t="shared" si="2"/>
        <v>170.95615312152094</v>
      </c>
      <c r="S37" s="115">
        <v>1</v>
      </c>
      <c r="T37" s="104">
        <v>3.7930617743204886E-2</v>
      </c>
      <c r="U37" s="104">
        <v>0</v>
      </c>
      <c r="V37" s="104">
        <v>0.1747349307739697</v>
      </c>
      <c r="W37" s="104">
        <v>0.48162569896625212</v>
      </c>
      <c r="X37" s="104">
        <v>0.29816566495014013</v>
      </c>
      <c r="Y37" s="104">
        <v>7.5430875664331126E-3</v>
      </c>
      <c r="Z37" s="33">
        <f t="shared" si="3"/>
        <v>0.45937722578950363</v>
      </c>
      <c r="AA37" s="104">
        <v>0</v>
      </c>
      <c r="AB37" s="104">
        <v>1.9787051253472126E-4</v>
      </c>
      <c r="AC37" s="104">
        <v>0.99980212948746516</v>
      </c>
      <c r="AD37" s="40">
        <f t="shared" si="4"/>
        <v>0.54062277421049643</v>
      </c>
    </row>
    <row r="38" spans="1:30" s="21" customFormat="1" x14ac:dyDescent="0.25">
      <c r="A38" s="20"/>
      <c r="B38" s="94">
        <v>190</v>
      </c>
      <c r="C38" s="121">
        <v>4</v>
      </c>
      <c r="D38" s="82" t="s">
        <v>47</v>
      </c>
      <c r="E38" s="42">
        <v>33544</v>
      </c>
      <c r="F38" s="42">
        <v>82</v>
      </c>
      <c r="G38" s="42">
        <v>5822</v>
      </c>
      <c r="H38" s="42">
        <v>60965</v>
      </c>
      <c r="I38" s="42">
        <v>63391</v>
      </c>
      <c r="J38" s="36"/>
      <c r="K38" s="137">
        <v>28669.22</v>
      </c>
      <c r="L38" s="37">
        <f t="shared" si="0"/>
        <v>452.26010001419758</v>
      </c>
      <c r="M38" s="38"/>
      <c r="N38" s="137">
        <v>5587.12</v>
      </c>
      <c r="O38" s="37">
        <f t="shared" si="1"/>
        <v>88.137432758593491</v>
      </c>
      <c r="P38" s="50"/>
      <c r="Q38" s="137">
        <v>23082.1</v>
      </c>
      <c r="R38" s="37">
        <f t="shared" si="2"/>
        <v>364.12266725560409</v>
      </c>
      <c r="S38" s="115">
        <v>1</v>
      </c>
      <c r="T38" s="104">
        <v>6.0123999484528706E-2</v>
      </c>
      <c r="U38" s="104">
        <v>0</v>
      </c>
      <c r="V38" s="104">
        <v>1.6817251106115493E-2</v>
      </c>
      <c r="W38" s="104">
        <v>0.78478357364796181</v>
      </c>
      <c r="X38" s="104">
        <v>0.13827517576139406</v>
      </c>
      <c r="Y38" s="104">
        <v>0</v>
      </c>
      <c r="Z38" s="33">
        <f t="shared" si="3"/>
        <v>0.19488217677355713</v>
      </c>
      <c r="AA38" s="104">
        <v>0</v>
      </c>
      <c r="AB38" s="104">
        <v>5.2425905788468126E-3</v>
      </c>
      <c r="AC38" s="104">
        <v>0.9947574094211532</v>
      </c>
      <c r="AD38" s="40">
        <f t="shared" si="4"/>
        <v>0.80511782322644276</v>
      </c>
    </row>
    <row r="39" spans="1:30" s="21" customFormat="1" x14ac:dyDescent="0.25">
      <c r="A39" s="20"/>
      <c r="B39" s="94">
        <v>416</v>
      </c>
      <c r="C39" s="121">
        <v>9</v>
      </c>
      <c r="D39" s="82" t="s">
        <v>48</v>
      </c>
      <c r="E39" s="42">
        <v>1159</v>
      </c>
      <c r="F39" s="42">
        <v>21</v>
      </c>
      <c r="G39" s="42">
        <v>364</v>
      </c>
      <c r="H39" s="42">
        <v>1448</v>
      </c>
      <c r="I39" s="42">
        <v>1600</v>
      </c>
      <c r="J39" s="36"/>
      <c r="K39" s="137">
        <v>584.4</v>
      </c>
      <c r="L39" s="37">
        <f t="shared" si="0"/>
        <v>365.25</v>
      </c>
      <c r="M39" s="38"/>
      <c r="N39" s="137">
        <v>157.71</v>
      </c>
      <c r="O39" s="37">
        <f t="shared" si="1"/>
        <v>98.568749999999994</v>
      </c>
      <c r="P39" s="38"/>
      <c r="Q39" s="137">
        <v>426.69</v>
      </c>
      <c r="R39" s="37">
        <f t="shared" ref="R39:R62" si="5">Q39*1000/I39</f>
        <v>266.68124999999998</v>
      </c>
      <c r="S39" s="115">
        <v>2</v>
      </c>
      <c r="T39" s="104">
        <v>5.0599201065246339E-2</v>
      </c>
      <c r="U39" s="104">
        <v>0</v>
      </c>
      <c r="V39" s="104">
        <v>0.12681504026377527</v>
      </c>
      <c r="W39" s="104">
        <v>0.82258575867097827</v>
      </c>
      <c r="X39" s="104">
        <v>0</v>
      </c>
      <c r="Y39" s="104">
        <v>0</v>
      </c>
      <c r="Z39" s="33">
        <f t="shared" si="3"/>
        <v>0.26986652977412734</v>
      </c>
      <c r="AA39" s="104">
        <v>0</v>
      </c>
      <c r="AB39" s="104">
        <v>0</v>
      </c>
      <c r="AC39" s="104">
        <v>1</v>
      </c>
      <c r="AD39" s="40">
        <f t="shared" si="4"/>
        <v>0.73013347022587272</v>
      </c>
    </row>
    <row r="40" spans="1:30" s="21" customFormat="1" x14ac:dyDescent="0.25">
      <c r="A40" s="20"/>
      <c r="B40" s="94">
        <v>970</v>
      </c>
      <c r="C40" s="121">
        <v>6</v>
      </c>
      <c r="D40" s="82" t="s">
        <v>49</v>
      </c>
      <c r="E40" s="42">
        <v>1759</v>
      </c>
      <c r="F40" s="42">
        <v>0</v>
      </c>
      <c r="G40" s="42">
        <v>78</v>
      </c>
      <c r="H40" s="42">
        <v>3864</v>
      </c>
      <c r="I40" s="42">
        <v>3897</v>
      </c>
      <c r="J40" s="36"/>
      <c r="K40" s="137">
        <v>1320.23</v>
      </c>
      <c r="L40" s="37">
        <f t="shared" si="0"/>
        <v>338.78111367718759</v>
      </c>
      <c r="M40" s="38"/>
      <c r="N40" s="137">
        <v>238.95</v>
      </c>
      <c r="O40" s="37">
        <f t="shared" si="1"/>
        <v>61.316397228637413</v>
      </c>
      <c r="P40" s="50"/>
      <c r="Q40" s="137">
        <v>1081.28</v>
      </c>
      <c r="R40" s="37">
        <f t="shared" si="5"/>
        <v>277.46471644855018</v>
      </c>
      <c r="S40" s="114"/>
      <c r="T40" s="104">
        <v>8.9098137685708304E-2</v>
      </c>
      <c r="U40" s="104">
        <v>0</v>
      </c>
      <c r="V40" s="104">
        <v>0</v>
      </c>
      <c r="W40" s="104">
        <v>0.91090186231429171</v>
      </c>
      <c r="X40" s="104">
        <v>0</v>
      </c>
      <c r="Y40" s="104">
        <v>0</v>
      </c>
      <c r="Z40" s="33">
        <f t="shared" si="3"/>
        <v>0.1809911909288533</v>
      </c>
      <c r="AA40" s="104">
        <v>0</v>
      </c>
      <c r="AB40" s="104">
        <v>0</v>
      </c>
      <c r="AC40" s="104">
        <v>1</v>
      </c>
      <c r="AD40" s="40">
        <f t="shared" si="4"/>
        <v>0.8190088090711467</v>
      </c>
    </row>
    <row r="41" spans="1:30" s="21" customFormat="1" x14ac:dyDescent="0.25">
      <c r="A41" s="20"/>
      <c r="B41" s="94">
        <v>611</v>
      </c>
      <c r="C41" s="121">
        <v>8</v>
      </c>
      <c r="D41" s="82" t="s">
        <v>225</v>
      </c>
      <c r="E41" s="42">
        <v>302</v>
      </c>
      <c r="F41" s="42">
        <v>0</v>
      </c>
      <c r="G41" s="42">
        <v>82</v>
      </c>
      <c r="H41" s="42">
        <v>542</v>
      </c>
      <c r="I41" s="42">
        <v>576</v>
      </c>
      <c r="J41" s="36"/>
      <c r="K41" s="137">
        <v>177.04</v>
      </c>
      <c r="L41" s="37">
        <f t="shared" si="0"/>
        <v>307.36111111111109</v>
      </c>
      <c r="M41" s="38"/>
      <c r="N41" s="137">
        <v>48.89</v>
      </c>
      <c r="O41" s="37">
        <f t="shared" si="1"/>
        <v>84.878472222222229</v>
      </c>
      <c r="P41" s="50"/>
      <c r="Q41" s="137">
        <v>128.15</v>
      </c>
      <c r="R41" s="37">
        <f t="shared" si="5"/>
        <v>222.48263888888889</v>
      </c>
      <c r="S41" s="114"/>
      <c r="T41" s="104">
        <v>6.1157700961341793E-2</v>
      </c>
      <c r="U41" s="104">
        <v>0</v>
      </c>
      <c r="V41" s="104">
        <v>0</v>
      </c>
      <c r="W41" s="104">
        <v>0.93884229903865812</v>
      </c>
      <c r="X41" s="104">
        <v>0</v>
      </c>
      <c r="Y41" s="104">
        <v>0</v>
      </c>
      <c r="Z41" s="33">
        <f t="shared" si="3"/>
        <v>0.27615228197017627</v>
      </c>
      <c r="AA41" s="104">
        <v>0</v>
      </c>
      <c r="AB41" s="104">
        <v>0</v>
      </c>
      <c r="AC41" s="104">
        <v>1</v>
      </c>
      <c r="AD41" s="40">
        <f t="shared" si="4"/>
        <v>0.72384771802982384</v>
      </c>
    </row>
    <row r="42" spans="1:30" s="21" customFormat="1" x14ac:dyDescent="0.25">
      <c r="A42" s="20"/>
      <c r="B42" s="94">
        <v>731</v>
      </c>
      <c r="C42" s="121">
        <v>5</v>
      </c>
      <c r="D42" s="82" t="s">
        <v>50</v>
      </c>
      <c r="E42" s="42">
        <v>3973</v>
      </c>
      <c r="F42" s="42">
        <v>441</v>
      </c>
      <c r="G42" s="42">
        <v>0</v>
      </c>
      <c r="H42" s="42">
        <v>10320</v>
      </c>
      <c r="I42" s="42">
        <v>10320</v>
      </c>
      <c r="J42" s="36"/>
      <c r="K42" s="137">
        <v>4412.55</v>
      </c>
      <c r="L42" s="37">
        <f t="shared" si="0"/>
        <v>427.57267441860466</v>
      </c>
      <c r="M42" s="38"/>
      <c r="N42" s="137">
        <v>1711.25</v>
      </c>
      <c r="O42" s="37">
        <f t="shared" si="1"/>
        <v>165.81879844961242</v>
      </c>
      <c r="P42" s="50"/>
      <c r="Q42" s="137">
        <v>2701.3</v>
      </c>
      <c r="R42" s="37">
        <f t="shared" si="5"/>
        <v>261.75387596899225</v>
      </c>
      <c r="S42" s="114"/>
      <c r="T42" s="104">
        <v>3.3227173119065014E-2</v>
      </c>
      <c r="U42" s="104">
        <v>0</v>
      </c>
      <c r="V42" s="104">
        <v>9.1821767713659602E-2</v>
      </c>
      <c r="W42" s="104">
        <v>0.59423813002191384</v>
      </c>
      <c r="X42" s="104">
        <v>0.27279474068663256</v>
      </c>
      <c r="Y42" s="104">
        <v>7.9181884587289988E-3</v>
      </c>
      <c r="Z42" s="33">
        <f t="shared" si="3"/>
        <v>0.38781430238750836</v>
      </c>
      <c r="AA42" s="104">
        <v>0</v>
      </c>
      <c r="AB42" s="104">
        <v>1.0550475696886683E-3</v>
      </c>
      <c r="AC42" s="104">
        <v>0.99894495243031123</v>
      </c>
      <c r="AD42" s="40">
        <f t="shared" si="4"/>
        <v>0.61218569761249164</v>
      </c>
    </row>
    <row r="43" spans="1:30" s="21" customFormat="1" x14ac:dyDescent="0.25">
      <c r="A43" s="20"/>
      <c r="B43" s="94">
        <v>372</v>
      </c>
      <c r="C43" s="121">
        <v>8</v>
      </c>
      <c r="D43" s="82" t="s">
        <v>51</v>
      </c>
      <c r="E43" s="42">
        <v>1684</v>
      </c>
      <c r="F43" s="42">
        <v>0</v>
      </c>
      <c r="G43" s="42">
        <v>1157</v>
      </c>
      <c r="H43" s="42">
        <v>1066</v>
      </c>
      <c r="I43" s="42">
        <v>1548</v>
      </c>
      <c r="J43" s="36"/>
      <c r="K43" s="137">
        <v>660.55</v>
      </c>
      <c r="L43" s="37">
        <f t="shared" si="0"/>
        <v>426.71188630490957</v>
      </c>
      <c r="M43" s="38"/>
      <c r="N43" s="137">
        <v>228.61</v>
      </c>
      <c r="O43" s="37">
        <f t="shared" si="1"/>
        <v>147.68087855297156</v>
      </c>
      <c r="P43" s="38"/>
      <c r="Q43" s="137">
        <v>431.94</v>
      </c>
      <c r="R43" s="37">
        <f t="shared" si="5"/>
        <v>279.03100775193798</v>
      </c>
      <c r="S43" s="114"/>
      <c r="T43" s="104">
        <v>2.5676917020252831E-2</v>
      </c>
      <c r="U43" s="104">
        <v>0</v>
      </c>
      <c r="V43" s="104">
        <v>0.2139014041380517</v>
      </c>
      <c r="W43" s="104">
        <v>0.76042167884169543</v>
      </c>
      <c r="X43" s="104">
        <v>0</v>
      </c>
      <c r="Y43" s="104">
        <v>0</v>
      </c>
      <c r="Z43" s="33">
        <f t="shared" si="3"/>
        <v>0.34609037922943009</v>
      </c>
      <c r="AA43" s="104">
        <v>0</v>
      </c>
      <c r="AB43" s="104">
        <v>0</v>
      </c>
      <c r="AC43" s="104">
        <v>1</v>
      </c>
      <c r="AD43" s="40">
        <f t="shared" si="4"/>
        <v>0.65390962077057002</v>
      </c>
    </row>
    <row r="44" spans="1:30" s="21" customFormat="1" x14ac:dyDescent="0.25">
      <c r="A44" s="20"/>
      <c r="B44" s="94">
        <v>508</v>
      </c>
      <c r="C44" s="121">
        <v>9</v>
      </c>
      <c r="D44" s="82" t="s">
        <v>52</v>
      </c>
      <c r="E44" s="42">
        <v>683</v>
      </c>
      <c r="F44" s="42">
        <v>0</v>
      </c>
      <c r="G44" s="42">
        <v>256</v>
      </c>
      <c r="H44" s="42">
        <v>892</v>
      </c>
      <c r="I44" s="42">
        <v>999</v>
      </c>
      <c r="J44" s="36"/>
      <c r="K44" s="137">
        <v>396.67</v>
      </c>
      <c r="L44" s="37">
        <f t="shared" si="0"/>
        <v>397.06706706706706</v>
      </c>
      <c r="M44" s="38"/>
      <c r="N44" s="137">
        <v>133.28</v>
      </c>
      <c r="O44" s="37">
        <f t="shared" si="1"/>
        <v>133.41341341341342</v>
      </c>
      <c r="P44" s="50"/>
      <c r="Q44" s="137">
        <v>263.39</v>
      </c>
      <c r="R44" s="37">
        <f t="shared" si="5"/>
        <v>263.65365365365363</v>
      </c>
      <c r="S44" s="114"/>
      <c r="T44" s="104">
        <v>3.6839735894357746E-2</v>
      </c>
      <c r="U44" s="104">
        <v>0</v>
      </c>
      <c r="V44" s="104">
        <v>0</v>
      </c>
      <c r="W44" s="104">
        <v>0.96316026410564226</v>
      </c>
      <c r="X44" s="104">
        <v>0</v>
      </c>
      <c r="Y44" s="104">
        <v>0</v>
      </c>
      <c r="Z44" s="33">
        <f t="shared" si="3"/>
        <v>0.33599717649431515</v>
      </c>
      <c r="AA44" s="104">
        <v>0</v>
      </c>
      <c r="AB44" s="104">
        <v>0</v>
      </c>
      <c r="AC44" s="104">
        <v>1</v>
      </c>
      <c r="AD44" s="40">
        <f t="shared" si="4"/>
        <v>0.66400282350568474</v>
      </c>
    </row>
    <row r="45" spans="1:30" s="21" customFormat="1" x14ac:dyDescent="0.25">
      <c r="A45" s="20"/>
      <c r="B45" s="94">
        <v>537</v>
      </c>
      <c r="C45" s="121">
        <v>8</v>
      </c>
      <c r="D45" s="82" t="s">
        <v>53</v>
      </c>
      <c r="E45" s="42">
        <v>163</v>
      </c>
      <c r="F45" s="42">
        <v>0</v>
      </c>
      <c r="G45" s="42">
        <v>0</v>
      </c>
      <c r="H45" s="42">
        <v>374</v>
      </c>
      <c r="I45" s="42">
        <v>374</v>
      </c>
      <c r="J45" s="36"/>
      <c r="K45" s="137">
        <v>179.99</v>
      </c>
      <c r="L45" s="37">
        <f t="shared" si="0"/>
        <v>481.2566844919786</v>
      </c>
      <c r="M45" s="38"/>
      <c r="N45" s="137">
        <v>43.54</v>
      </c>
      <c r="O45" s="37">
        <f t="shared" si="1"/>
        <v>116.41711229946524</v>
      </c>
      <c r="P45" s="50"/>
      <c r="Q45" s="137">
        <v>136.44999999999999</v>
      </c>
      <c r="R45" s="37">
        <f t="shared" si="5"/>
        <v>364.83957219251334</v>
      </c>
      <c r="S45" s="114"/>
      <c r="T45" s="104">
        <v>4.7312815801561783E-2</v>
      </c>
      <c r="U45" s="104">
        <v>0</v>
      </c>
      <c r="V45" s="104">
        <v>0</v>
      </c>
      <c r="W45" s="104">
        <v>0.95268718419843812</v>
      </c>
      <c r="X45" s="104">
        <v>0</v>
      </c>
      <c r="Y45" s="104">
        <v>0</v>
      </c>
      <c r="Z45" s="33">
        <f t="shared" si="3"/>
        <v>0.24190232790710595</v>
      </c>
      <c r="AA45" s="104">
        <v>0</v>
      </c>
      <c r="AB45" s="104">
        <v>0</v>
      </c>
      <c r="AC45" s="104">
        <v>1</v>
      </c>
      <c r="AD45" s="40">
        <f t="shared" si="4"/>
        <v>0.75809767209289391</v>
      </c>
    </row>
    <row r="46" spans="1:30" s="21" customFormat="1" x14ac:dyDescent="0.25">
      <c r="A46" s="20"/>
      <c r="B46" s="94">
        <v>732</v>
      </c>
      <c r="C46" s="121">
        <v>5</v>
      </c>
      <c r="D46" s="82" t="s">
        <v>54</v>
      </c>
      <c r="E46" s="42">
        <v>1137</v>
      </c>
      <c r="F46" s="42">
        <v>284</v>
      </c>
      <c r="G46" s="42">
        <v>0</v>
      </c>
      <c r="H46" s="42">
        <v>3722</v>
      </c>
      <c r="I46" s="42">
        <v>3722</v>
      </c>
      <c r="J46" s="36"/>
      <c r="K46" s="137">
        <v>1014.9</v>
      </c>
      <c r="L46" s="37">
        <f t="shared" si="0"/>
        <v>272.67598065556155</v>
      </c>
      <c r="M46" s="52"/>
      <c r="N46" s="137">
        <v>286.94</v>
      </c>
      <c r="O46" s="37">
        <f t="shared" si="1"/>
        <v>77.092960773777534</v>
      </c>
      <c r="P46" s="50"/>
      <c r="Q46" s="137">
        <v>727.96</v>
      </c>
      <c r="R46" s="37">
        <f t="shared" si="5"/>
        <v>195.583019881784</v>
      </c>
      <c r="S46" s="114"/>
      <c r="T46" s="104">
        <v>7.1478357844845616E-2</v>
      </c>
      <c r="U46" s="104">
        <v>0</v>
      </c>
      <c r="V46" s="104">
        <v>0</v>
      </c>
      <c r="W46" s="104">
        <v>0.92852164215515443</v>
      </c>
      <c r="X46" s="104">
        <v>0</v>
      </c>
      <c r="Y46" s="104">
        <v>0</v>
      </c>
      <c r="Z46" s="33">
        <f t="shared" si="3"/>
        <v>0.28272736230170459</v>
      </c>
      <c r="AA46" s="104">
        <v>0</v>
      </c>
      <c r="AB46" s="104">
        <v>0</v>
      </c>
      <c r="AC46" s="104">
        <v>1</v>
      </c>
      <c r="AD46" s="40">
        <f t="shared" si="4"/>
        <v>0.71727263769829541</v>
      </c>
    </row>
    <row r="47" spans="1:30" s="193" customFormat="1" x14ac:dyDescent="0.25">
      <c r="A47" s="181"/>
      <c r="B47" s="182">
        <v>229</v>
      </c>
      <c r="C47" s="121">
        <v>7</v>
      </c>
      <c r="D47" s="184" t="s">
        <v>55</v>
      </c>
      <c r="E47" s="42">
        <v>5700</v>
      </c>
      <c r="F47" s="42">
        <v>0</v>
      </c>
      <c r="G47" s="42">
        <v>200</v>
      </c>
      <c r="H47" s="185">
        <v>14006</v>
      </c>
      <c r="I47" s="185">
        <v>14089</v>
      </c>
      <c r="J47" s="186"/>
      <c r="K47" s="137">
        <v>4452.7700000000004</v>
      </c>
      <c r="L47" s="187">
        <f t="shared" si="0"/>
        <v>316.04585137341189</v>
      </c>
      <c r="M47" s="188"/>
      <c r="N47" s="137">
        <v>1737.51</v>
      </c>
      <c r="O47" s="187">
        <f t="shared" si="1"/>
        <v>123.3238696855703</v>
      </c>
      <c r="P47" s="189"/>
      <c r="Q47" s="137">
        <v>2715.26</v>
      </c>
      <c r="R47" s="187">
        <f t="shared" si="5"/>
        <v>192.72198168784158</v>
      </c>
      <c r="S47" s="190"/>
      <c r="T47" s="104">
        <v>4.4414132868300038E-2</v>
      </c>
      <c r="U47" s="104">
        <v>0</v>
      </c>
      <c r="V47" s="104">
        <v>0.3228528181132771</v>
      </c>
      <c r="W47" s="104">
        <v>0.54110767707811747</v>
      </c>
      <c r="X47" s="104">
        <v>9.1625371940305372E-2</v>
      </c>
      <c r="Y47" s="104">
        <v>0</v>
      </c>
      <c r="Z47" s="191">
        <f t="shared" si="3"/>
        <v>0.39020879138154446</v>
      </c>
      <c r="AA47" s="104">
        <v>0</v>
      </c>
      <c r="AB47" s="104">
        <v>3.9959340910262729E-3</v>
      </c>
      <c r="AC47" s="104">
        <v>0.99600406590897361</v>
      </c>
      <c r="AD47" s="192">
        <f t="shared" si="4"/>
        <v>0.60979120861845548</v>
      </c>
    </row>
    <row r="48" spans="1:30" s="21" customFormat="1" x14ac:dyDescent="0.25">
      <c r="A48" s="20"/>
      <c r="B48" s="94">
        <v>629</v>
      </c>
      <c r="C48" s="121">
        <v>9</v>
      </c>
      <c r="D48" s="82" t="s">
        <v>56</v>
      </c>
      <c r="E48" s="42">
        <v>4091</v>
      </c>
      <c r="F48" s="42">
        <v>12</v>
      </c>
      <c r="G48" s="42">
        <v>2043</v>
      </c>
      <c r="H48" s="42">
        <v>3837</v>
      </c>
      <c r="I48" s="42">
        <v>4688</v>
      </c>
      <c r="J48" s="36"/>
      <c r="K48" s="137">
        <v>1536.46</v>
      </c>
      <c r="L48" s="37">
        <f t="shared" si="0"/>
        <v>327.74317406143342</v>
      </c>
      <c r="M48" s="38"/>
      <c r="N48" s="137">
        <v>679.23</v>
      </c>
      <c r="O48" s="37">
        <f t="shared" si="1"/>
        <v>144.88694539249147</v>
      </c>
      <c r="P48" s="50"/>
      <c r="Q48" s="137">
        <v>857.23</v>
      </c>
      <c r="R48" s="37">
        <f t="shared" si="5"/>
        <v>182.85622866894198</v>
      </c>
      <c r="S48" s="114"/>
      <c r="T48" s="104">
        <v>3.1123478056034038E-2</v>
      </c>
      <c r="U48" s="104">
        <v>0</v>
      </c>
      <c r="V48" s="104">
        <v>0</v>
      </c>
      <c r="W48" s="104">
        <v>0.96887652194396601</v>
      </c>
      <c r="X48" s="104">
        <v>0</v>
      </c>
      <c r="Y48" s="104">
        <v>0</v>
      </c>
      <c r="Z48" s="33">
        <f t="shared" si="3"/>
        <v>0.44207463910547623</v>
      </c>
      <c r="AA48" s="104">
        <v>0</v>
      </c>
      <c r="AB48" s="104">
        <v>6.8173069071311085E-2</v>
      </c>
      <c r="AC48" s="104">
        <v>0.93182693092868885</v>
      </c>
      <c r="AD48" s="40">
        <f t="shared" si="4"/>
        <v>0.55792536089452383</v>
      </c>
    </row>
    <row r="49" spans="1:30" s="21" customFormat="1" x14ac:dyDescent="0.25">
      <c r="A49" s="20"/>
      <c r="B49" s="94">
        <v>622</v>
      </c>
      <c r="C49" s="121">
        <v>6</v>
      </c>
      <c r="D49" s="82" t="s">
        <v>57</v>
      </c>
      <c r="E49" s="42">
        <v>1541</v>
      </c>
      <c r="F49" s="42">
        <v>0</v>
      </c>
      <c r="G49" s="42">
        <v>660</v>
      </c>
      <c r="H49" s="42">
        <v>1958</v>
      </c>
      <c r="I49" s="42">
        <v>2233</v>
      </c>
      <c r="J49" s="36"/>
      <c r="K49" s="137">
        <v>748.32</v>
      </c>
      <c r="L49" s="37">
        <f t="shared" si="0"/>
        <v>335.11867442901928</v>
      </c>
      <c r="M49" s="38"/>
      <c r="N49" s="137">
        <v>164.5</v>
      </c>
      <c r="O49" s="37">
        <f t="shared" si="1"/>
        <v>73.667711598746081</v>
      </c>
      <c r="P49" s="52"/>
      <c r="Q49" s="137">
        <v>583.82000000000005</v>
      </c>
      <c r="R49" s="37">
        <f t="shared" si="5"/>
        <v>261.45096283027317</v>
      </c>
      <c r="S49" s="115">
        <v>2</v>
      </c>
      <c r="T49" s="104">
        <v>6.5592705167173249E-2</v>
      </c>
      <c r="U49" s="104">
        <v>0</v>
      </c>
      <c r="V49" s="104">
        <v>6.0790273556231005E-2</v>
      </c>
      <c r="W49" s="104">
        <v>0.8405471124620062</v>
      </c>
      <c r="X49" s="104">
        <v>0</v>
      </c>
      <c r="Y49" s="104">
        <v>3.3069908814589669E-2</v>
      </c>
      <c r="Z49" s="33">
        <f t="shared" si="3"/>
        <v>0.21982574299764804</v>
      </c>
      <c r="AA49" s="104">
        <v>0</v>
      </c>
      <c r="AB49" s="104">
        <v>1.2675139597821245E-3</v>
      </c>
      <c r="AC49" s="104">
        <v>0.99873248604021791</v>
      </c>
      <c r="AD49" s="40">
        <f t="shared" si="4"/>
        <v>0.78017425700235199</v>
      </c>
    </row>
    <row r="50" spans="1:30" s="21" customFormat="1" x14ac:dyDescent="0.25">
      <c r="A50" s="20"/>
      <c r="B50" s="94">
        <v>973</v>
      </c>
      <c r="C50" s="121">
        <v>8</v>
      </c>
      <c r="D50" s="82" t="s">
        <v>265</v>
      </c>
      <c r="E50" s="42">
        <v>353</v>
      </c>
      <c r="F50" s="42">
        <v>0</v>
      </c>
      <c r="G50" s="42">
        <v>8</v>
      </c>
      <c r="H50" s="42">
        <v>671</v>
      </c>
      <c r="I50" s="42">
        <v>674</v>
      </c>
      <c r="J50" s="36"/>
      <c r="K50" s="137">
        <v>198.6</v>
      </c>
      <c r="L50" s="37">
        <f t="shared" si="0"/>
        <v>294.65875370919883</v>
      </c>
      <c r="M50" s="41"/>
      <c r="N50" s="137">
        <v>22.21</v>
      </c>
      <c r="O50" s="37">
        <f t="shared" si="1"/>
        <v>32.952522255192875</v>
      </c>
      <c r="P50" s="50"/>
      <c r="Q50" s="137">
        <v>176.39</v>
      </c>
      <c r="R50" s="37">
        <f t="shared" si="5"/>
        <v>261.70623145400594</v>
      </c>
      <c r="S50" s="115">
        <v>2</v>
      </c>
      <c r="T50" s="104">
        <v>0.16659162539396669</v>
      </c>
      <c r="U50" s="104">
        <v>0</v>
      </c>
      <c r="V50" s="104">
        <v>0</v>
      </c>
      <c r="W50" s="104">
        <v>0.83340837460603334</v>
      </c>
      <c r="X50" s="104">
        <v>0</v>
      </c>
      <c r="Y50" s="104">
        <v>0</v>
      </c>
      <c r="Z50" s="33">
        <f t="shared" si="3"/>
        <v>0.11183282980866063</v>
      </c>
      <c r="AA50" s="104">
        <v>0</v>
      </c>
      <c r="AB50" s="104">
        <v>0</v>
      </c>
      <c r="AC50" s="104">
        <v>1</v>
      </c>
      <c r="AD50" s="40">
        <f t="shared" si="4"/>
        <v>0.88816717019133928</v>
      </c>
    </row>
    <row r="51" spans="1:30" s="21" customFormat="1" x14ac:dyDescent="0.25">
      <c r="A51" s="20"/>
      <c r="B51" s="94">
        <v>429</v>
      </c>
      <c r="C51" s="121">
        <v>4</v>
      </c>
      <c r="D51" s="82" t="s">
        <v>58</v>
      </c>
      <c r="E51" s="42">
        <v>47850</v>
      </c>
      <c r="F51" s="42">
        <v>0</v>
      </c>
      <c r="G51" s="42">
        <v>0</v>
      </c>
      <c r="H51" s="42">
        <v>103671</v>
      </c>
      <c r="I51" s="42">
        <v>103671</v>
      </c>
      <c r="J51" s="36"/>
      <c r="K51" s="137">
        <v>45240.92</v>
      </c>
      <c r="L51" s="37">
        <f t="shared" si="0"/>
        <v>436.38934706909356</v>
      </c>
      <c r="M51" s="52"/>
      <c r="N51" s="137">
        <v>16045.88</v>
      </c>
      <c r="O51" s="37">
        <f t="shared" si="1"/>
        <v>154.77693858456078</v>
      </c>
      <c r="P51" s="202"/>
      <c r="Q51" s="137">
        <v>29195.040000000001</v>
      </c>
      <c r="R51" s="37">
        <f t="shared" si="5"/>
        <v>281.61240848453281</v>
      </c>
      <c r="S51" s="200"/>
      <c r="T51" s="104">
        <v>3.55997925947346E-2</v>
      </c>
      <c r="U51" s="104">
        <v>0</v>
      </c>
      <c r="V51" s="104">
        <v>0.2374378968308376</v>
      </c>
      <c r="W51" s="104">
        <v>0.3270097994002199</v>
      </c>
      <c r="X51" s="104">
        <v>0.39279553380680898</v>
      </c>
      <c r="Y51" s="104">
        <v>7.1569773673989838E-3</v>
      </c>
      <c r="Z51" s="33">
        <f t="shared" si="3"/>
        <v>0.35467625326805907</v>
      </c>
      <c r="AA51" s="104">
        <v>0</v>
      </c>
      <c r="AB51" s="104">
        <v>3.8910719081049379E-4</v>
      </c>
      <c r="AC51" s="104">
        <v>0.99961089280918947</v>
      </c>
      <c r="AD51" s="40">
        <f t="shared" si="4"/>
        <v>0.64532374673194093</v>
      </c>
    </row>
    <row r="52" spans="1:30" s="21" customFormat="1" x14ac:dyDescent="0.25">
      <c r="A52" s="20"/>
      <c r="B52" s="94">
        <v>152</v>
      </c>
      <c r="C52" s="121">
        <v>7</v>
      </c>
      <c r="D52" s="82" t="s">
        <v>59</v>
      </c>
      <c r="E52" s="42">
        <v>3171</v>
      </c>
      <c r="F52" s="42">
        <v>14</v>
      </c>
      <c r="G52" s="42">
        <v>275</v>
      </c>
      <c r="H52" s="42">
        <v>6447</v>
      </c>
      <c r="I52" s="42">
        <v>6562</v>
      </c>
      <c r="J52" s="36"/>
      <c r="K52" s="137">
        <v>1615.85</v>
      </c>
      <c r="L52" s="37">
        <f t="shared" si="0"/>
        <v>246.24352331606218</v>
      </c>
      <c r="M52" s="52"/>
      <c r="N52" s="137">
        <v>587.79999999999995</v>
      </c>
      <c r="O52" s="37">
        <f t="shared" si="1"/>
        <v>89.5763486741847</v>
      </c>
      <c r="P52" s="38"/>
      <c r="Q52" s="137">
        <v>1028.05</v>
      </c>
      <c r="R52" s="37">
        <f t="shared" si="5"/>
        <v>156.66717464187747</v>
      </c>
      <c r="S52" s="114"/>
      <c r="T52" s="104">
        <v>6.0428717250765575E-2</v>
      </c>
      <c r="U52" s="104">
        <v>4.3365090166723373E-2</v>
      </c>
      <c r="V52" s="104">
        <v>0</v>
      </c>
      <c r="W52" s="104">
        <v>0.89620619258251111</v>
      </c>
      <c r="X52" s="104">
        <v>0</v>
      </c>
      <c r="Y52" s="104">
        <v>0</v>
      </c>
      <c r="Z52" s="33">
        <f t="shared" si="3"/>
        <v>0.36377138967107092</v>
      </c>
      <c r="AA52" s="104">
        <v>0</v>
      </c>
      <c r="AB52" s="104">
        <v>1.5067360536938865E-2</v>
      </c>
      <c r="AC52" s="104">
        <v>0.98493263946306109</v>
      </c>
      <c r="AD52" s="40">
        <f t="shared" si="4"/>
        <v>0.63622861032892908</v>
      </c>
    </row>
    <row r="53" spans="1:30" s="21" customFormat="1" x14ac:dyDescent="0.25">
      <c r="A53" s="20"/>
      <c r="B53" s="94">
        <v>979</v>
      </c>
      <c r="C53" s="121">
        <v>7</v>
      </c>
      <c r="D53" s="82" t="s">
        <v>60</v>
      </c>
      <c r="E53" s="42">
        <v>319</v>
      </c>
      <c r="F53" s="42">
        <v>0</v>
      </c>
      <c r="G53" s="42">
        <v>211</v>
      </c>
      <c r="H53" s="42">
        <v>787</v>
      </c>
      <c r="I53" s="42">
        <v>875</v>
      </c>
      <c r="J53" s="36"/>
      <c r="K53" s="137">
        <v>252.86</v>
      </c>
      <c r="L53" s="37">
        <f t="shared" si="0"/>
        <v>288.98285714285714</v>
      </c>
      <c r="M53" s="41"/>
      <c r="N53" s="137">
        <v>33.200000000000003</v>
      </c>
      <c r="O53" s="37">
        <f t="shared" si="1"/>
        <v>37.942857142857143</v>
      </c>
      <c r="P53" s="38"/>
      <c r="Q53" s="137">
        <v>219.66</v>
      </c>
      <c r="R53" s="37">
        <f t="shared" si="5"/>
        <v>251.04</v>
      </c>
      <c r="S53" s="115">
        <v>3</v>
      </c>
      <c r="T53" s="104">
        <v>0.13072289156626504</v>
      </c>
      <c r="U53" s="104">
        <v>0</v>
      </c>
      <c r="V53" s="104">
        <v>0</v>
      </c>
      <c r="W53" s="104">
        <v>0.86927710843373485</v>
      </c>
      <c r="X53" s="104">
        <v>0</v>
      </c>
      <c r="Y53" s="104">
        <v>0</v>
      </c>
      <c r="Z53" s="33">
        <f t="shared" si="3"/>
        <v>0.13129795143557701</v>
      </c>
      <c r="AA53" s="104">
        <v>0</v>
      </c>
      <c r="AB53" s="104">
        <v>0</v>
      </c>
      <c r="AC53" s="104">
        <v>1</v>
      </c>
      <c r="AD53" s="40">
        <f t="shared" si="4"/>
        <v>0.8687020485644229</v>
      </c>
    </row>
    <row r="54" spans="1:30" s="21" customFormat="1" x14ac:dyDescent="0.25">
      <c r="A54" s="20"/>
      <c r="B54" s="94">
        <v>695</v>
      </c>
      <c r="C54" s="121">
        <v>9</v>
      </c>
      <c r="D54" s="82" t="s">
        <v>61</v>
      </c>
      <c r="E54" s="42">
        <v>928</v>
      </c>
      <c r="F54" s="42">
        <v>13</v>
      </c>
      <c r="G54" s="42">
        <v>156</v>
      </c>
      <c r="H54" s="42">
        <v>2265</v>
      </c>
      <c r="I54" s="42">
        <v>2330</v>
      </c>
      <c r="J54" s="36"/>
      <c r="K54" s="137">
        <v>889.12</v>
      </c>
      <c r="L54" s="37">
        <f t="shared" si="0"/>
        <v>381.59656652360513</v>
      </c>
      <c r="M54" s="38"/>
      <c r="N54" s="137">
        <v>59.39</v>
      </c>
      <c r="O54" s="37">
        <f t="shared" si="1"/>
        <v>25.489270386266096</v>
      </c>
      <c r="P54" s="50"/>
      <c r="Q54" s="137">
        <v>829.73</v>
      </c>
      <c r="R54" s="37">
        <f t="shared" si="5"/>
        <v>356.10729613733906</v>
      </c>
      <c r="S54" s="114"/>
      <c r="T54" s="104">
        <v>0.21013638659707021</v>
      </c>
      <c r="U54" s="104">
        <v>0</v>
      </c>
      <c r="V54" s="104">
        <v>0</v>
      </c>
      <c r="W54" s="104">
        <v>0.78986361340292977</v>
      </c>
      <c r="X54" s="104">
        <v>0</v>
      </c>
      <c r="Y54" s="104">
        <v>0</v>
      </c>
      <c r="Z54" s="33">
        <f t="shared" si="3"/>
        <v>6.6796382940435481E-2</v>
      </c>
      <c r="AA54" s="104">
        <v>0</v>
      </c>
      <c r="AB54" s="104">
        <v>0</v>
      </c>
      <c r="AC54" s="104">
        <v>1</v>
      </c>
      <c r="AD54" s="40">
        <f t="shared" si="4"/>
        <v>0.93320361705956456</v>
      </c>
    </row>
    <row r="55" spans="1:30" s="21" customFormat="1" x14ac:dyDescent="0.25">
      <c r="A55" s="20"/>
      <c r="B55" s="94">
        <v>976</v>
      </c>
      <c r="C55" s="121">
        <v>7</v>
      </c>
      <c r="D55" s="82" t="s">
        <v>266</v>
      </c>
      <c r="E55" s="42">
        <v>50</v>
      </c>
      <c r="F55" s="42">
        <v>200</v>
      </c>
      <c r="G55" s="42">
        <v>20</v>
      </c>
      <c r="H55" s="42">
        <v>650</v>
      </c>
      <c r="I55" s="42">
        <v>658</v>
      </c>
      <c r="J55" s="36"/>
      <c r="K55" s="137">
        <v>184.35</v>
      </c>
      <c r="L55" s="37">
        <f t="shared" si="0"/>
        <v>280.16717325227961</v>
      </c>
      <c r="M55" s="38"/>
      <c r="N55" s="137">
        <v>31.4</v>
      </c>
      <c r="O55" s="37">
        <f t="shared" si="1"/>
        <v>47.72036474164134</v>
      </c>
      <c r="P55" s="50"/>
      <c r="Q55" s="137">
        <v>152.94999999999999</v>
      </c>
      <c r="R55" s="37">
        <f t="shared" si="5"/>
        <v>232.44680851063831</v>
      </c>
      <c r="S55" s="114"/>
      <c r="T55" s="104">
        <v>0.11401273885350319</v>
      </c>
      <c r="U55" s="104">
        <v>0</v>
      </c>
      <c r="V55" s="104">
        <v>0</v>
      </c>
      <c r="W55" s="104">
        <v>0.88598726114649684</v>
      </c>
      <c r="X55" s="104">
        <v>0</v>
      </c>
      <c r="Y55" s="104">
        <v>0</v>
      </c>
      <c r="Z55" s="33">
        <f t="shared" si="3"/>
        <v>0.1703281800922159</v>
      </c>
      <c r="AA55" s="104">
        <v>0</v>
      </c>
      <c r="AB55" s="104">
        <v>0</v>
      </c>
      <c r="AC55" s="104">
        <v>1</v>
      </c>
      <c r="AD55" s="40">
        <f t="shared" si="4"/>
        <v>0.82967181990778405</v>
      </c>
    </row>
    <row r="56" spans="1:30" s="21" customFormat="1" x14ac:dyDescent="0.25">
      <c r="A56" s="20"/>
      <c r="B56" s="94">
        <v>981</v>
      </c>
      <c r="C56" s="121">
        <v>7</v>
      </c>
      <c r="D56" s="82" t="s">
        <v>62</v>
      </c>
      <c r="E56" s="42">
        <v>364</v>
      </c>
      <c r="F56" s="42">
        <v>0</v>
      </c>
      <c r="G56" s="42">
        <v>0</v>
      </c>
      <c r="H56" s="42">
        <v>750</v>
      </c>
      <c r="I56" s="42">
        <v>750</v>
      </c>
      <c r="J56" s="36"/>
      <c r="K56" s="137">
        <v>418.18</v>
      </c>
      <c r="L56" s="37">
        <f t="shared" si="0"/>
        <v>557.57333333333338</v>
      </c>
      <c r="M56" s="38"/>
      <c r="N56" s="137">
        <v>204.44</v>
      </c>
      <c r="O56" s="37">
        <f t="shared" si="1"/>
        <v>272.58666666666664</v>
      </c>
      <c r="P56" s="50">
        <v>6</v>
      </c>
      <c r="Q56" s="137">
        <v>213.74</v>
      </c>
      <c r="R56" s="37">
        <f t="shared" si="5"/>
        <v>284.98666666666668</v>
      </c>
      <c r="S56" s="113"/>
      <c r="T56" s="104">
        <v>2.0201526120133047E-2</v>
      </c>
      <c r="U56" s="104">
        <v>0</v>
      </c>
      <c r="V56" s="104">
        <v>1.7853648992369398E-2</v>
      </c>
      <c r="W56" s="104">
        <v>0.89982390921541777</v>
      </c>
      <c r="X56" s="104">
        <v>6.2120915672079828E-2</v>
      </c>
      <c r="Y56" s="104">
        <v>0</v>
      </c>
      <c r="Z56" s="33">
        <f t="shared" si="3"/>
        <v>0.48888038643646275</v>
      </c>
      <c r="AA56" s="104">
        <v>0</v>
      </c>
      <c r="AB56" s="104">
        <v>0</v>
      </c>
      <c r="AC56" s="104">
        <v>1</v>
      </c>
      <c r="AD56" s="40">
        <f t="shared" si="4"/>
        <v>0.5111196135635373</v>
      </c>
    </row>
    <row r="57" spans="1:30" s="21" customFormat="1" x14ac:dyDescent="0.25">
      <c r="A57" s="20"/>
      <c r="B57" s="94">
        <v>957</v>
      </c>
      <c r="C57" s="121">
        <v>6</v>
      </c>
      <c r="D57" s="82" t="s">
        <v>63</v>
      </c>
      <c r="E57" s="42">
        <v>647</v>
      </c>
      <c r="F57" s="42">
        <v>0</v>
      </c>
      <c r="G57" s="42">
        <v>110</v>
      </c>
      <c r="H57" s="42">
        <v>1200</v>
      </c>
      <c r="I57" s="42">
        <v>1246</v>
      </c>
      <c r="J57" s="49"/>
      <c r="K57" s="137">
        <v>474.03</v>
      </c>
      <c r="L57" s="37">
        <f t="shared" si="0"/>
        <v>380.4414125200642</v>
      </c>
      <c r="M57" s="38"/>
      <c r="N57" s="137">
        <v>140.9</v>
      </c>
      <c r="O57" s="37">
        <f t="shared" si="1"/>
        <v>113.08186195826646</v>
      </c>
      <c r="P57" s="50"/>
      <c r="Q57" s="137">
        <v>333.13</v>
      </c>
      <c r="R57" s="37">
        <f t="shared" si="5"/>
        <v>267.35955056179773</v>
      </c>
      <c r="S57" s="115">
        <v>2</v>
      </c>
      <c r="T57" s="104">
        <v>4.6912704045422284E-2</v>
      </c>
      <c r="U57" s="104">
        <v>0</v>
      </c>
      <c r="V57" s="104">
        <v>0</v>
      </c>
      <c r="W57" s="104">
        <v>0.95308729595457764</v>
      </c>
      <c r="X57" s="104">
        <v>0</v>
      </c>
      <c r="Y57" s="104">
        <v>0</v>
      </c>
      <c r="Z57" s="33">
        <f t="shared" si="3"/>
        <v>0.29723857139843474</v>
      </c>
      <c r="AA57" s="104">
        <v>0</v>
      </c>
      <c r="AB57" s="104">
        <v>0</v>
      </c>
      <c r="AC57" s="104">
        <v>1</v>
      </c>
      <c r="AD57" s="40">
        <f t="shared" si="4"/>
        <v>0.70276142860156532</v>
      </c>
    </row>
    <row r="58" spans="1:30" s="21" customFormat="1" x14ac:dyDescent="0.25">
      <c r="A58" s="20"/>
      <c r="B58" s="94">
        <v>361</v>
      </c>
      <c r="C58" s="121">
        <v>7</v>
      </c>
      <c r="D58" s="82" t="s">
        <v>64</v>
      </c>
      <c r="E58" s="42">
        <v>7433</v>
      </c>
      <c r="F58" s="42">
        <v>1813</v>
      </c>
      <c r="G58" s="42">
        <v>6</v>
      </c>
      <c r="H58" s="42">
        <v>25826</v>
      </c>
      <c r="I58" s="42">
        <v>25829</v>
      </c>
      <c r="J58" s="36"/>
      <c r="K58" s="137">
        <v>9488.74</v>
      </c>
      <c r="L58" s="37">
        <f t="shared" si="0"/>
        <v>367.36768748306167</v>
      </c>
      <c r="M58" s="41"/>
      <c r="N58" s="137">
        <v>3183.78</v>
      </c>
      <c r="O58" s="37">
        <f t="shared" si="1"/>
        <v>123.26377327809826</v>
      </c>
      <c r="P58" s="50"/>
      <c r="Q58" s="137">
        <v>6304.96</v>
      </c>
      <c r="R58" s="37">
        <f t="shared" si="5"/>
        <v>244.10391420496342</v>
      </c>
      <c r="S58" s="114"/>
      <c r="T58" s="104">
        <v>4.469529929831835E-2</v>
      </c>
      <c r="U58" s="104">
        <v>0</v>
      </c>
      <c r="V58" s="104">
        <v>0.12901017030071174</v>
      </c>
      <c r="W58" s="104">
        <v>0.59837363134387422</v>
      </c>
      <c r="X58" s="104">
        <v>0.20931094485171711</v>
      </c>
      <c r="Y58" s="104">
        <v>1.8609954205378511E-2</v>
      </c>
      <c r="Z58" s="33">
        <f t="shared" si="3"/>
        <v>0.3355324310709325</v>
      </c>
      <c r="AA58" s="104">
        <v>0</v>
      </c>
      <c r="AB58" s="104">
        <v>3.1324544485611329E-3</v>
      </c>
      <c r="AC58" s="104">
        <v>0.99686754555143886</v>
      </c>
      <c r="AD58" s="40">
        <f t="shared" si="4"/>
        <v>0.66446756892906755</v>
      </c>
    </row>
    <row r="59" spans="1:30" s="21" customFormat="1" x14ac:dyDescent="0.25">
      <c r="A59" s="20"/>
      <c r="B59" s="94">
        <v>743</v>
      </c>
      <c r="C59" s="121">
        <v>6</v>
      </c>
      <c r="D59" s="82" t="s">
        <v>226</v>
      </c>
      <c r="E59" s="42">
        <v>459</v>
      </c>
      <c r="F59" s="42">
        <v>164</v>
      </c>
      <c r="G59" s="42">
        <v>57</v>
      </c>
      <c r="H59" s="42">
        <v>1133</v>
      </c>
      <c r="I59" s="42">
        <v>1157</v>
      </c>
      <c r="J59" s="36"/>
      <c r="K59" s="137">
        <v>407.4</v>
      </c>
      <c r="L59" s="37">
        <f t="shared" si="0"/>
        <v>352.11754537597233</v>
      </c>
      <c r="M59" s="52"/>
      <c r="N59" s="137">
        <v>99.53</v>
      </c>
      <c r="O59" s="37">
        <f t="shared" si="1"/>
        <v>86.024200518582546</v>
      </c>
      <c r="P59" s="52"/>
      <c r="Q59" s="137">
        <v>307.87</v>
      </c>
      <c r="R59" s="37">
        <f t="shared" si="5"/>
        <v>266.09334485738981</v>
      </c>
      <c r="S59" s="115">
        <v>2</v>
      </c>
      <c r="T59" s="104">
        <v>6.2694664925148191E-2</v>
      </c>
      <c r="U59" s="104">
        <v>0</v>
      </c>
      <c r="V59" s="104">
        <v>0</v>
      </c>
      <c r="W59" s="104">
        <v>0.93730533507485181</v>
      </c>
      <c r="X59" s="104">
        <v>0</v>
      </c>
      <c r="Y59" s="104">
        <v>0</v>
      </c>
      <c r="Z59" s="33">
        <f t="shared" si="3"/>
        <v>0.24430535100638195</v>
      </c>
      <c r="AA59" s="104">
        <v>0</v>
      </c>
      <c r="AB59" s="104">
        <v>0</v>
      </c>
      <c r="AC59" s="104">
        <v>1</v>
      </c>
      <c r="AD59" s="40">
        <f t="shared" si="4"/>
        <v>0.75569464899361816</v>
      </c>
    </row>
    <row r="60" spans="1:30" s="21" customFormat="1" x14ac:dyDescent="0.25">
      <c r="A60" s="20"/>
      <c r="B60" s="94">
        <v>989</v>
      </c>
      <c r="C60" s="121">
        <v>6</v>
      </c>
      <c r="D60" s="82" t="s">
        <v>267</v>
      </c>
      <c r="E60" s="42">
        <v>2678</v>
      </c>
      <c r="F60" s="42">
        <v>227</v>
      </c>
      <c r="G60" s="42">
        <v>140</v>
      </c>
      <c r="H60" s="42">
        <v>5340</v>
      </c>
      <c r="I60" s="42">
        <v>5398</v>
      </c>
      <c r="J60" s="36"/>
      <c r="K60" s="137">
        <v>2006.37</v>
      </c>
      <c r="L60" s="37">
        <f t="shared" si="0"/>
        <v>371.68766209707297</v>
      </c>
      <c r="M60" s="38"/>
      <c r="N60" s="137">
        <v>557.07000000000005</v>
      </c>
      <c r="O60" s="37">
        <f t="shared" si="1"/>
        <v>103.19933308632827</v>
      </c>
      <c r="P60" s="52"/>
      <c r="Q60" s="137">
        <v>1449.3</v>
      </c>
      <c r="R60" s="37">
        <f t="shared" si="5"/>
        <v>268.48832901074474</v>
      </c>
      <c r="S60" s="115">
        <v>2</v>
      </c>
      <c r="T60" s="104">
        <v>5.2812034394241293E-2</v>
      </c>
      <c r="U60" s="104">
        <v>0</v>
      </c>
      <c r="V60" s="104">
        <v>0</v>
      </c>
      <c r="W60" s="104">
        <v>0.94718796560575858</v>
      </c>
      <c r="X60" s="104">
        <v>0</v>
      </c>
      <c r="Y60" s="104">
        <v>0</v>
      </c>
      <c r="Z60" s="33">
        <f t="shared" si="3"/>
        <v>0.27765068257599551</v>
      </c>
      <c r="AA60" s="104">
        <v>0</v>
      </c>
      <c r="AB60" s="104">
        <v>0</v>
      </c>
      <c r="AC60" s="104">
        <v>1</v>
      </c>
      <c r="AD60" s="40">
        <f t="shared" si="4"/>
        <v>0.72234931742400454</v>
      </c>
    </row>
    <row r="61" spans="1:30" s="21" customFormat="1" x14ac:dyDescent="0.25">
      <c r="A61" s="20"/>
      <c r="B61" s="94">
        <v>747</v>
      </c>
      <c r="C61" s="121">
        <v>6</v>
      </c>
      <c r="D61" s="82" t="s">
        <v>227</v>
      </c>
      <c r="E61" s="42">
        <v>350</v>
      </c>
      <c r="F61" s="42">
        <v>0</v>
      </c>
      <c r="G61" s="42">
        <v>98</v>
      </c>
      <c r="H61" s="42">
        <v>597</v>
      </c>
      <c r="I61" s="42">
        <v>638</v>
      </c>
      <c r="J61" s="36"/>
      <c r="K61" s="137">
        <v>214.15</v>
      </c>
      <c r="L61" s="37">
        <f t="shared" si="0"/>
        <v>335.65830721003135</v>
      </c>
      <c r="M61" s="41"/>
      <c r="N61" s="137">
        <v>41.44</v>
      </c>
      <c r="O61" s="37">
        <f t="shared" si="1"/>
        <v>64.952978056426332</v>
      </c>
      <c r="P61" s="38"/>
      <c r="Q61" s="137">
        <v>172.71</v>
      </c>
      <c r="R61" s="37">
        <f t="shared" si="5"/>
        <v>270.70532915360502</v>
      </c>
      <c r="S61" s="114"/>
      <c r="T61" s="104">
        <v>7.93918918918919E-2</v>
      </c>
      <c r="U61" s="104">
        <v>0</v>
      </c>
      <c r="V61" s="104">
        <v>0</v>
      </c>
      <c r="W61" s="104">
        <v>0.92060810810810811</v>
      </c>
      <c r="X61" s="104">
        <v>0</v>
      </c>
      <c r="Y61" s="104">
        <v>0</v>
      </c>
      <c r="Z61" s="33">
        <f t="shared" si="3"/>
        <v>0.19350922250758812</v>
      </c>
      <c r="AA61" s="104">
        <v>0</v>
      </c>
      <c r="AB61" s="104">
        <v>0</v>
      </c>
      <c r="AC61" s="104">
        <v>1</v>
      </c>
      <c r="AD61" s="40">
        <f t="shared" si="4"/>
        <v>0.80649077749241183</v>
      </c>
    </row>
    <row r="62" spans="1:30" s="21" customFormat="1" x14ac:dyDescent="0.25">
      <c r="A62" s="20"/>
      <c r="B62" s="94">
        <v>749</v>
      </c>
      <c r="C62" s="121">
        <v>8</v>
      </c>
      <c r="D62" s="82" t="s">
        <v>65</v>
      </c>
      <c r="E62" s="42">
        <v>302</v>
      </c>
      <c r="F62" s="42">
        <v>6</v>
      </c>
      <c r="G62" s="42">
        <v>0</v>
      </c>
      <c r="H62" s="42">
        <v>764</v>
      </c>
      <c r="I62" s="42">
        <v>764</v>
      </c>
      <c r="J62" s="36"/>
      <c r="K62" s="137">
        <v>217.08</v>
      </c>
      <c r="L62" s="37">
        <f t="shared" si="0"/>
        <v>284.13612565445027</v>
      </c>
      <c r="M62" s="52"/>
      <c r="N62" s="137">
        <v>19.88</v>
      </c>
      <c r="O62" s="37">
        <f t="shared" si="1"/>
        <v>26.020942408376964</v>
      </c>
      <c r="P62" s="52"/>
      <c r="Q62" s="137">
        <v>197.2</v>
      </c>
      <c r="R62" s="37">
        <f t="shared" si="5"/>
        <v>258.11518324607329</v>
      </c>
      <c r="S62" s="115">
        <v>2</v>
      </c>
      <c r="T62" s="104">
        <v>0.21177062374245473</v>
      </c>
      <c r="U62" s="104">
        <v>0</v>
      </c>
      <c r="V62" s="104">
        <v>0</v>
      </c>
      <c r="W62" s="104">
        <v>0.7882293762575453</v>
      </c>
      <c r="X62" s="104">
        <v>0</v>
      </c>
      <c r="Y62" s="104">
        <v>0</v>
      </c>
      <c r="Z62" s="33">
        <f t="shared" si="3"/>
        <v>9.1579141330385097E-2</v>
      </c>
      <c r="AA62" s="104">
        <v>0</v>
      </c>
      <c r="AB62" s="104">
        <v>0</v>
      </c>
      <c r="AC62" s="104">
        <v>1</v>
      </c>
      <c r="AD62" s="40">
        <f t="shared" si="4"/>
        <v>0.90842085866961475</v>
      </c>
    </row>
    <row r="63" spans="1:30" s="21" customFormat="1" x14ac:dyDescent="0.25">
      <c r="A63" s="20"/>
      <c r="B63" s="94">
        <v>214</v>
      </c>
      <c r="C63" s="121">
        <v>5</v>
      </c>
      <c r="D63" s="82" t="s">
        <v>66</v>
      </c>
      <c r="E63" s="42">
        <v>17538</v>
      </c>
      <c r="F63" s="42">
        <v>4333</v>
      </c>
      <c r="G63" s="42">
        <v>0</v>
      </c>
      <c r="H63" s="42">
        <v>46340</v>
      </c>
      <c r="I63" s="42">
        <v>46340</v>
      </c>
      <c r="J63" s="36"/>
      <c r="K63" s="137">
        <v>21076.799999999999</v>
      </c>
      <c r="L63" s="37">
        <f t="shared" si="0"/>
        <v>454.82952093223997</v>
      </c>
      <c r="M63" s="38"/>
      <c r="N63" s="137">
        <v>6132.85</v>
      </c>
      <c r="O63" s="37">
        <f t="shared" si="1"/>
        <v>132.34462667242124</v>
      </c>
      <c r="P63" s="110"/>
      <c r="Q63" s="137">
        <v>14943.95</v>
      </c>
      <c r="R63" s="55">
        <v>152.63757571872696</v>
      </c>
      <c r="S63" s="115">
        <v>1</v>
      </c>
      <c r="T63" s="104">
        <v>4.1633172179329346E-2</v>
      </c>
      <c r="U63" s="104">
        <v>4.8916898342532426E-2</v>
      </c>
      <c r="V63" s="104">
        <v>0.12685782303496743</v>
      </c>
      <c r="W63" s="104">
        <v>0.59219286302453178</v>
      </c>
      <c r="X63" s="104">
        <v>0.17809827404877013</v>
      </c>
      <c r="Y63" s="104">
        <v>1.230096936986882E-2</v>
      </c>
      <c r="Z63" s="33">
        <f t="shared" si="3"/>
        <v>0.29097633416837471</v>
      </c>
      <c r="AA63" s="104">
        <v>0</v>
      </c>
      <c r="AB63" s="104">
        <v>4.6172531358844211E-5</v>
      </c>
      <c r="AC63" s="104">
        <v>0.99995382746864114</v>
      </c>
      <c r="AD63" s="40">
        <f t="shared" si="4"/>
        <v>0.70902366583162535</v>
      </c>
    </row>
    <row r="64" spans="1:30" s="21" customFormat="1" x14ac:dyDescent="0.25">
      <c r="A64" s="20"/>
      <c r="B64" s="94">
        <v>983</v>
      </c>
      <c r="C64" s="121">
        <v>7</v>
      </c>
      <c r="D64" s="82" t="s">
        <v>67</v>
      </c>
      <c r="E64" s="42">
        <v>581</v>
      </c>
      <c r="F64" s="42">
        <v>0</v>
      </c>
      <c r="G64" s="42">
        <v>200</v>
      </c>
      <c r="H64" s="42">
        <v>1080</v>
      </c>
      <c r="I64" s="42">
        <v>1163</v>
      </c>
      <c r="J64" s="36"/>
      <c r="K64" s="137">
        <v>642.55999999999995</v>
      </c>
      <c r="L64" s="37">
        <f t="shared" si="0"/>
        <v>552.50214961306961</v>
      </c>
      <c r="M64" s="52"/>
      <c r="N64" s="137">
        <v>125.06</v>
      </c>
      <c r="O64" s="37">
        <f t="shared" si="1"/>
        <v>107.53224419604472</v>
      </c>
      <c r="P64" s="50"/>
      <c r="Q64" s="137">
        <v>517.5</v>
      </c>
      <c r="R64" s="37">
        <f t="shared" ref="R64:R95" si="6">Q64*1000/I64</f>
        <v>444.96990541702496</v>
      </c>
      <c r="S64" s="114"/>
      <c r="T64" s="104">
        <v>4.7577162961778344E-2</v>
      </c>
      <c r="U64" s="104">
        <v>0</v>
      </c>
      <c r="V64" s="104">
        <v>0</v>
      </c>
      <c r="W64" s="104">
        <v>0.95242283703822161</v>
      </c>
      <c r="X64" s="104">
        <v>0</v>
      </c>
      <c r="Y64" s="104">
        <v>0</v>
      </c>
      <c r="Z64" s="33">
        <f t="shared" si="3"/>
        <v>0.19462773904382472</v>
      </c>
      <c r="AA64" s="104">
        <v>0</v>
      </c>
      <c r="AB64" s="104">
        <v>0</v>
      </c>
      <c r="AC64" s="104">
        <v>1</v>
      </c>
      <c r="AD64" s="40">
        <f t="shared" si="4"/>
        <v>0.80537226095617531</v>
      </c>
    </row>
    <row r="65" spans="1:30" s="21" customFormat="1" x14ac:dyDescent="0.25">
      <c r="A65" s="20"/>
      <c r="B65" s="94">
        <v>958</v>
      </c>
      <c r="C65" s="121">
        <v>7</v>
      </c>
      <c r="D65" s="82" t="s">
        <v>68</v>
      </c>
      <c r="E65" s="42">
        <v>1894</v>
      </c>
      <c r="F65" s="42">
        <v>0</v>
      </c>
      <c r="G65" s="42">
        <v>8</v>
      </c>
      <c r="H65" s="42">
        <v>4086</v>
      </c>
      <c r="I65" s="42">
        <v>4089</v>
      </c>
      <c r="J65" s="36"/>
      <c r="K65" s="137">
        <v>2624.44</v>
      </c>
      <c r="L65" s="37">
        <f t="shared" si="0"/>
        <v>641.82929811689905</v>
      </c>
      <c r="M65" s="38"/>
      <c r="N65" s="137">
        <v>1407.29</v>
      </c>
      <c r="O65" s="37">
        <f t="shared" si="1"/>
        <v>344.16483247737835</v>
      </c>
      <c r="P65" s="50">
        <v>6</v>
      </c>
      <c r="Q65" s="137">
        <v>1217.1500000000001</v>
      </c>
      <c r="R65" s="37">
        <f t="shared" si="6"/>
        <v>297.66446563952064</v>
      </c>
      <c r="S65" s="113">
        <v>2</v>
      </c>
      <c r="T65" s="104">
        <v>1.5995281711658579E-2</v>
      </c>
      <c r="U65" s="104">
        <v>3.3539640017338293E-2</v>
      </c>
      <c r="V65" s="104">
        <v>0</v>
      </c>
      <c r="W65" s="104">
        <v>0.86738341066873215</v>
      </c>
      <c r="X65" s="104">
        <v>8.3081667602271037E-2</v>
      </c>
      <c r="Y65" s="104">
        <v>0</v>
      </c>
      <c r="Z65" s="33">
        <f t="shared" si="3"/>
        <v>0.53622487082958648</v>
      </c>
      <c r="AA65" s="104">
        <v>0</v>
      </c>
      <c r="AB65" s="104">
        <v>2.3809719426529187E-2</v>
      </c>
      <c r="AC65" s="104">
        <v>0.97619028057347079</v>
      </c>
      <c r="AD65" s="40">
        <f t="shared" si="4"/>
        <v>0.46377512917041352</v>
      </c>
    </row>
    <row r="66" spans="1:30" s="21" customFormat="1" x14ac:dyDescent="0.25">
      <c r="A66" s="20"/>
      <c r="B66" s="94">
        <v>754</v>
      </c>
      <c r="C66" s="121">
        <v>5</v>
      </c>
      <c r="D66" s="82" t="s">
        <v>69</v>
      </c>
      <c r="E66" s="42">
        <v>812</v>
      </c>
      <c r="F66" s="42">
        <v>0</v>
      </c>
      <c r="G66" s="42">
        <v>51</v>
      </c>
      <c r="H66" s="42">
        <v>1835</v>
      </c>
      <c r="I66" s="42">
        <v>1856</v>
      </c>
      <c r="J66" s="36"/>
      <c r="K66" s="137">
        <v>528.28</v>
      </c>
      <c r="L66" s="37">
        <f t="shared" si="0"/>
        <v>284.63362068965517</v>
      </c>
      <c r="M66" s="38"/>
      <c r="N66" s="137">
        <v>164.56</v>
      </c>
      <c r="O66" s="37">
        <f t="shared" si="1"/>
        <v>88.66379310344827</v>
      </c>
      <c r="P66" s="50"/>
      <c r="Q66" s="137">
        <v>363.72</v>
      </c>
      <c r="R66" s="37">
        <f t="shared" si="6"/>
        <v>195.96982758620689</v>
      </c>
      <c r="S66" s="114"/>
      <c r="T66" s="104">
        <v>6.1436558094312102E-2</v>
      </c>
      <c r="U66" s="104">
        <v>0</v>
      </c>
      <c r="V66" s="104">
        <v>4.5576081672338356E-3</v>
      </c>
      <c r="W66" s="104">
        <v>0.77655566358774919</v>
      </c>
      <c r="X66" s="104">
        <v>0.15745017015070492</v>
      </c>
      <c r="Y66" s="104">
        <v>0</v>
      </c>
      <c r="Z66" s="33">
        <f t="shared" si="3"/>
        <v>0.3115014764897403</v>
      </c>
      <c r="AA66" s="104">
        <v>0</v>
      </c>
      <c r="AB66" s="104">
        <v>0</v>
      </c>
      <c r="AC66" s="104">
        <v>1</v>
      </c>
      <c r="AD66" s="40">
        <f t="shared" si="4"/>
        <v>0.68849852351025975</v>
      </c>
    </row>
    <row r="67" spans="1:30" s="21" customFormat="1" x14ac:dyDescent="0.25">
      <c r="A67" s="20"/>
      <c r="B67" s="94">
        <v>757</v>
      </c>
      <c r="C67" s="121">
        <v>7</v>
      </c>
      <c r="D67" s="82" t="s">
        <v>70</v>
      </c>
      <c r="E67" s="42">
        <v>3596</v>
      </c>
      <c r="F67" s="42">
        <v>17</v>
      </c>
      <c r="G67" s="42">
        <v>519</v>
      </c>
      <c r="H67" s="42">
        <v>7676</v>
      </c>
      <c r="I67" s="42">
        <v>7892</v>
      </c>
      <c r="J67" s="36"/>
      <c r="K67" s="137">
        <v>3544.09</v>
      </c>
      <c r="L67" s="37">
        <f t="shared" si="0"/>
        <v>449.07374556512923</v>
      </c>
      <c r="M67" s="38"/>
      <c r="N67" s="137">
        <v>1123.3399999999999</v>
      </c>
      <c r="O67" s="37">
        <f t="shared" si="1"/>
        <v>142.33907754688292</v>
      </c>
      <c r="P67" s="52"/>
      <c r="Q67" s="137">
        <v>2420.75</v>
      </c>
      <c r="R67" s="37">
        <f t="shared" si="6"/>
        <v>306.73466801824634</v>
      </c>
      <c r="S67" s="114"/>
      <c r="T67" s="104">
        <v>3.7646660850677444E-2</v>
      </c>
      <c r="U67" s="104">
        <v>8.9020243203304442E-3</v>
      </c>
      <c r="V67" s="104">
        <v>0.25646732066872013</v>
      </c>
      <c r="W67" s="104">
        <v>0.66231951145690537</v>
      </c>
      <c r="X67" s="104">
        <v>2.4587391172752687E-2</v>
      </c>
      <c r="Y67" s="104">
        <v>1.0077091530614063E-2</v>
      </c>
      <c r="Z67" s="33">
        <f t="shared" si="3"/>
        <v>0.31696147671193448</v>
      </c>
      <c r="AA67" s="104">
        <v>0</v>
      </c>
      <c r="AB67" s="104">
        <v>1.0244758855726531E-3</v>
      </c>
      <c r="AC67" s="104">
        <v>0.99897552411442736</v>
      </c>
      <c r="AD67" s="40">
        <f t="shared" si="4"/>
        <v>0.68303852328806547</v>
      </c>
    </row>
    <row r="68" spans="1:30" s="21" customFormat="1" x14ac:dyDescent="0.25">
      <c r="A68" s="20"/>
      <c r="B68" s="94">
        <v>758</v>
      </c>
      <c r="C68" s="121">
        <v>6</v>
      </c>
      <c r="D68" s="82" t="s">
        <v>71</v>
      </c>
      <c r="E68" s="42">
        <v>3589</v>
      </c>
      <c r="F68" s="42">
        <v>24</v>
      </c>
      <c r="G68" s="42">
        <v>0</v>
      </c>
      <c r="H68" s="42">
        <v>7617</v>
      </c>
      <c r="I68" s="42">
        <v>7617</v>
      </c>
      <c r="J68" s="36"/>
      <c r="K68" s="137">
        <v>3159.61</v>
      </c>
      <c r="L68" s="37">
        <f t="shared" si="0"/>
        <v>414.81029276618091</v>
      </c>
      <c r="M68" s="41"/>
      <c r="N68" s="137">
        <v>688.69</v>
      </c>
      <c r="O68" s="37">
        <f t="shared" si="1"/>
        <v>90.414861494026525</v>
      </c>
      <c r="P68" s="41"/>
      <c r="Q68" s="137">
        <v>2470.92</v>
      </c>
      <c r="R68" s="37">
        <f t="shared" si="6"/>
        <v>324.39543127215438</v>
      </c>
      <c r="S68" s="114"/>
      <c r="T68" s="104">
        <v>6.0941788032351271E-2</v>
      </c>
      <c r="U68" s="104">
        <v>0</v>
      </c>
      <c r="V68" s="104">
        <v>8.1749408296911512E-3</v>
      </c>
      <c r="W68" s="104">
        <v>0.83820006098534894</v>
      </c>
      <c r="X68" s="104">
        <v>9.2683210152608567E-2</v>
      </c>
      <c r="Y68" s="104">
        <v>0</v>
      </c>
      <c r="Z68" s="33">
        <f t="shared" si="3"/>
        <v>0.21796677438038239</v>
      </c>
      <c r="AA68" s="104">
        <v>0</v>
      </c>
      <c r="AB68" s="104">
        <v>0</v>
      </c>
      <c r="AC68" s="104">
        <v>1</v>
      </c>
      <c r="AD68" s="40">
        <f t="shared" si="4"/>
        <v>0.78203322561961763</v>
      </c>
    </row>
    <row r="69" spans="1:30" s="21" customFormat="1" x14ac:dyDescent="0.25">
      <c r="A69" s="20"/>
      <c r="B69" s="94">
        <v>760</v>
      </c>
      <c r="C69" s="121">
        <v>4</v>
      </c>
      <c r="D69" s="82" t="s">
        <v>228</v>
      </c>
      <c r="E69" s="42">
        <v>22267</v>
      </c>
      <c r="F69" s="42">
        <v>1892</v>
      </c>
      <c r="G69" s="42">
        <v>26</v>
      </c>
      <c r="H69" s="42">
        <v>63470</v>
      </c>
      <c r="I69" s="42">
        <v>63481</v>
      </c>
      <c r="J69" s="49"/>
      <c r="K69" s="137">
        <v>19391.14</v>
      </c>
      <c r="L69" s="37">
        <f t="shared" si="0"/>
        <v>305.4636820465966</v>
      </c>
      <c r="M69" s="38"/>
      <c r="N69" s="137">
        <v>11696.57</v>
      </c>
      <c r="O69" s="37">
        <f t="shared" si="1"/>
        <v>184.25308359981727</v>
      </c>
      <c r="P69" s="52"/>
      <c r="Q69" s="137">
        <v>7694.57</v>
      </c>
      <c r="R69" s="37">
        <f t="shared" si="6"/>
        <v>121.21059844677936</v>
      </c>
      <c r="S69" s="114"/>
      <c r="T69" s="104">
        <v>2.9899363659602777E-2</v>
      </c>
      <c r="U69" s="104">
        <v>0</v>
      </c>
      <c r="V69" s="104">
        <v>2.6267529711701806E-2</v>
      </c>
      <c r="W69" s="104">
        <v>0.47999370755700177</v>
      </c>
      <c r="X69" s="104">
        <v>0.45694592517293531</v>
      </c>
      <c r="Y69" s="104">
        <v>6.893473898758354E-3</v>
      </c>
      <c r="Z69" s="33">
        <f t="shared" si="3"/>
        <v>0.60319145754194958</v>
      </c>
      <c r="AA69" s="104">
        <v>0</v>
      </c>
      <c r="AB69" s="104">
        <v>5.9977360658230415E-3</v>
      </c>
      <c r="AC69" s="104">
        <v>0.99400226393417701</v>
      </c>
      <c r="AD69" s="40">
        <f t="shared" si="4"/>
        <v>0.39680854245805042</v>
      </c>
    </row>
    <row r="70" spans="1:30" s="21" customFormat="1" x14ac:dyDescent="0.25">
      <c r="A70" s="20"/>
      <c r="B70" s="94">
        <v>6</v>
      </c>
      <c r="C70" s="121">
        <v>2</v>
      </c>
      <c r="D70" s="82" t="s">
        <v>72</v>
      </c>
      <c r="E70" s="42">
        <v>197499</v>
      </c>
      <c r="F70" s="42">
        <v>24009</v>
      </c>
      <c r="G70" s="42">
        <v>0</v>
      </c>
      <c r="H70" s="42">
        <v>658175</v>
      </c>
      <c r="I70" s="42">
        <v>658175</v>
      </c>
      <c r="J70" s="36"/>
      <c r="K70" s="137">
        <v>249946.67</v>
      </c>
      <c r="L70" s="37">
        <f t="shared" si="0"/>
        <v>379.7571618490523</v>
      </c>
      <c r="M70" s="38"/>
      <c r="N70" s="137">
        <v>134500.16</v>
      </c>
      <c r="O70" s="37">
        <f t="shared" si="1"/>
        <v>204.35318874159609</v>
      </c>
      <c r="P70" s="50"/>
      <c r="Q70" s="137">
        <v>115446.51</v>
      </c>
      <c r="R70" s="37">
        <f t="shared" si="6"/>
        <v>175.40397310745621</v>
      </c>
      <c r="S70" s="114"/>
      <c r="T70" s="104">
        <v>2.6963090601527909E-2</v>
      </c>
      <c r="U70" s="104">
        <v>4.7241579489570869E-2</v>
      </c>
      <c r="V70" s="104">
        <v>9.5695053448263553E-2</v>
      </c>
      <c r="W70" s="104">
        <v>0.41718478253111368</v>
      </c>
      <c r="X70" s="104">
        <v>0.40416264188830703</v>
      </c>
      <c r="Y70" s="104">
        <v>8.7528520412169016E-3</v>
      </c>
      <c r="Z70" s="33">
        <f t="shared" si="3"/>
        <v>0.53811543078369473</v>
      </c>
      <c r="AA70" s="104">
        <v>0.66737400723503904</v>
      </c>
      <c r="AB70" s="104">
        <v>0</v>
      </c>
      <c r="AC70" s="104">
        <v>0.33262599276496108</v>
      </c>
      <c r="AD70" s="40">
        <f t="shared" si="4"/>
        <v>0.46188456921630516</v>
      </c>
    </row>
    <row r="71" spans="1:30" s="21" customFormat="1" x14ac:dyDescent="0.25">
      <c r="A71" s="20"/>
      <c r="B71" s="94">
        <v>382</v>
      </c>
      <c r="C71" s="121">
        <v>7</v>
      </c>
      <c r="D71" s="82" t="s">
        <v>73</v>
      </c>
      <c r="E71" s="42">
        <v>1637</v>
      </c>
      <c r="F71" s="42">
        <v>170</v>
      </c>
      <c r="G71" s="42">
        <v>35</v>
      </c>
      <c r="H71" s="42">
        <v>3876</v>
      </c>
      <c r="I71" s="42">
        <v>3891</v>
      </c>
      <c r="J71" s="36"/>
      <c r="K71" s="137">
        <v>1234.55</v>
      </c>
      <c r="L71" s="37">
        <f t="shared" ref="L71:L134" si="7">K71*1000/I71</f>
        <v>317.28347468517092</v>
      </c>
      <c r="M71" s="38"/>
      <c r="N71" s="137">
        <v>316.04000000000002</v>
      </c>
      <c r="O71" s="37">
        <f t="shared" ref="O71:O134" si="8">N71*1000/I71</f>
        <v>81.223335903366745</v>
      </c>
      <c r="P71" s="50"/>
      <c r="Q71" s="137">
        <v>918.51</v>
      </c>
      <c r="R71" s="37">
        <f t="shared" si="6"/>
        <v>236.06013878180417</v>
      </c>
      <c r="S71" s="114"/>
      <c r="T71" s="104">
        <v>6.7586381470699911E-2</v>
      </c>
      <c r="U71" s="104">
        <v>0</v>
      </c>
      <c r="V71" s="104">
        <v>1.5820782179470953E-3</v>
      </c>
      <c r="W71" s="104">
        <v>0.85014555119605106</v>
      </c>
      <c r="X71" s="104">
        <v>8.0685989115301851E-2</v>
      </c>
      <c r="Y71" s="104">
        <v>0</v>
      </c>
      <c r="Z71" s="33">
        <f t="shared" ref="Z71:Z134" si="9">N71/K71</f>
        <v>0.25599611194362321</v>
      </c>
      <c r="AA71" s="104">
        <v>0</v>
      </c>
      <c r="AB71" s="104">
        <v>6.5867546352244392E-3</v>
      </c>
      <c r="AC71" s="104">
        <v>0.9934132453647756</v>
      </c>
      <c r="AD71" s="40">
        <f t="shared" ref="AD71:AD134" si="10">Q71/K71</f>
        <v>0.74400388805637685</v>
      </c>
    </row>
    <row r="72" spans="1:30" s="21" customFormat="1" x14ac:dyDescent="0.25">
      <c r="A72" s="20"/>
      <c r="B72" s="94">
        <v>159</v>
      </c>
      <c r="C72" s="121">
        <v>9</v>
      </c>
      <c r="D72" s="82" t="s">
        <v>74</v>
      </c>
      <c r="E72" s="42">
        <v>6898</v>
      </c>
      <c r="F72" s="42">
        <v>195</v>
      </c>
      <c r="G72" s="42">
        <v>4437</v>
      </c>
      <c r="H72" s="42">
        <v>5966</v>
      </c>
      <c r="I72" s="42">
        <v>7815</v>
      </c>
      <c r="J72" s="49"/>
      <c r="K72" s="137">
        <v>3163.61</v>
      </c>
      <c r="L72" s="37">
        <f t="shared" si="7"/>
        <v>404.8125399872041</v>
      </c>
      <c r="M72" s="38"/>
      <c r="N72" s="137">
        <v>743.79</v>
      </c>
      <c r="O72" s="37">
        <f t="shared" si="8"/>
        <v>95.174664107485611</v>
      </c>
      <c r="P72" s="38"/>
      <c r="Q72" s="137">
        <v>2419.8200000000002</v>
      </c>
      <c r="R72" s="37">
        <f t="shared" si="6"/>
        <v>309.63787587971848</v>
      </c>
      <c r="S72" s="114"/>
      <c r="T72" s="104">
        <v>4.4192581239328302E-2</v>
      </c>
      <c r="U72" s="104">
        <v>0</v>
      </c>
      <c r="V72" s="104">
        <v>0.23850818107261459</v>
      </c>
      <c r="W72" s="104">
        <v>0.6676750157974698</v>
      </c>
      <c r="X72" s="104">
        <v>0</v>
      </c>
      <c r="Y72" s="104">
        <v>4.9624221890587392E-2</v>
      </c>
      <c r="Z72" s="33">
        <f t="shared" si="9"/>
        <v>0.23510799371603958</v>
      </c>
      <c r="AA72" s="104">
        <v>0</v>
      </c>
      <c r="AB72" s="104">
        <v>4.7110942136191941E-4</v>
      </c>
      <c r="AC72" s="104">
        <v>0.99952889057863792</v>
      </c>
      <c r="AD72" s="40">
        <f t="shared" si="10"/>
        <v>0.76489200628396048</v>
      </c>
    </row>
    <row r="73" spans="1:30" s="21" customFormat="1" x14ac:dyDescent="0.25">
      <c r="A73" s="20"/>
      <c r="B73" s="94">
        <v>959</v>
      </c>
      <c r="C73" s="121">
        <v>6</v>
      </c>
      <c r="D73" s="82" t="s">
        <v>268</v>
      </c>
      <c r="E73" s="42">
        <v>2100</v>
      </c>
      <c r="F73" s="42">
        <v>52</v>
      </c>
      <c r="G73" s="42">
        <v>283</v>
      </c>
      <c r="H73" s="42">
        <v>4940</v>
      </c>
      <c r="I73" s="42">
        <v>5058</v>
      </c>
      <c r="J73" s="36"/>
      <c r="K73" s="137">
        <v>1798.76</v>
      </c>
      <c r="L73" s="37">
        <f t="shared" si="7"/>
        <v>355.62672993277977</v>
      </c>
      <c r="M73" s="52"/>
      <c r="N73" s="137">
        <v>444.41</v>
      </c>
      <c r="O73" s="37">
        <f t="shared" si="8"/>
        <v>87.862791617240021</v>
      </c>
      <c r="P73" s="50"/>
      <c r="Q73" s="137">
        <v>1354.35</v>
      </c>
      <c r="R73" s="37">
        <f t="shared" si="6"/>
        <v>267.76393831553975</v>
      </c>
      <c r="S73" s="115">
        <v>2</v>
      </c>
      <c r="T73" s="104">
        <v>6.1249746855381287E-2</v>
      </c>
      <c r="U73" s="104">
        <v>0</v>
      </c>
      <c r="V73" s="104">
        <v>0</v>
      </c>
      <c r="W73" s="104">
        <v>0.93875025314461868</v>
      </c>
      <c r="X73" s="104">
        <v>0</v>
      </c>
      <c r="Y73" s="104">
        <v>0</v>
      </c>
      <c r="Z73" s="33">
        <f t="shared" si="9"/>
        <v>0.24706464453290045</v>
      </c>
      <c r="AA73" s="104">
        <v>0</v>
      </c>
      <c r="AB73" s="104">
        <v>0</v>
      </c>
      <c r="AC73" s="104">
        <v>1</v>
      </c>
      <c r="AD73" s="40">
        <f t="shared" si="10"/>
        <v>0.75293535546709955</v>
      </c>
    </row>
    <row r="74" spans="1:30" s="21" customFormat="1" x14ac:dyDescent="0.25">
      <c r="A74" s="20"/>
      <c r="B74" s="94">
        <v>434</v>
      </c>
      <c r="C74" s="121">
        <v>7</v>
      </c>
      <c r="D74" s="82" t="s">
        <v>75</v>
      </c>
      <c r="E74" s="42">
        <v>3042</v>
      </c>
      <c r="F74" s="42">
        <v>88</v>
      </c>
      <c r="G74" s="42">
        <v>72</v>
      </c>
      <c r="H74" s="42">
        <v>6959</v>
      </c>
      <c r="I74" s="42">
        <v>6989</v>
      </c>
      <c r="J74" s="36"/>
      <c r="K74" s="137">
        <v>1672.08</v>
      </c>
      <c r="L74" s="37">
        <f t="shared" si="7"/>
        <v>239.24452711403634</v>
      </c>
      <c r="M74" s="38"/>
      <c r="N74" s="137">
        <v>637.64</v>
      </c>
      <c r="O74" s="37">
        <f t="shared" si="8"/>
        <v>91.234797538989838</v>
      </c>
      <c r="P74" s="38"/>
      <c r="Q74" s="137">
        <v>1034.44</v>
      </c>
      <c r="R74" s="37">
        <f t="shared" si="6"/>
        <v>148.00972957504649</v>
      </c>
      <c r="S74" s="114"/>
      <c r="T74" s="104">
        <v>6.0127971896367864E-2</v>
      </c>
      <c r="U74" s="104">
        <v>0</v>
      </c>
      <c r="V74" s="104">
        <v>0.14523869267925477</v>
      </c>
      <c r="W74" s="104">
        <v>0.67999184492817266</v>
      </c>
      <c r="X74" s="104">
        <v>0.11464149049620474</v>
      </c>
      <c r="Y74" s="104">
        <v>0</v>
      </c>
      <c r="Z74" s="33">
        <f t="shared" si="9"/>
        <v>0.38134539017271901</v>
      </c>
      <c r="AA74" s="104">
        <v>0.92803835891883524</v>
      </c>
      <c r="AB74" s="104">
        <v>1.2180503460809712E-2</v>
      </c>
      <c r="AC74" s="104">
        <v>5.9781137620354974E-2</v>
      </c>
      <c r="AD74" s="40">
        <f t="shared" si="10"/>
        <v>0.61865460982728104</v>
      </c>
    </row>
    <row r="75" spans="1:30" s="21" customFormat="1" x14ac:dyDescent="0.25">
      <c r="A75" s="20"/>
      <c r="B75" s="94">
        <v>218</v>
      </c>
      <c r="C75" s="121">
        <v>9</v>
      </c>
      <c r="D75" s="82" t="s">
        <v>76</v>
      </c>
      <c r="E75" s="42">
        <v>3893</v>
      </c>
      <c r="F75" s="42">
        <v>36</v>
      </c>
      <c r="G75" s="42">
        <v>0</v>
      </c>
      <c r="H75" s="42">
        <v>9724</v>
      </c>
      <c r="I75" s="42">
        <v>9724</v>
      </c>
      <c r="J75" s="49"/>
      <c r="K75" s="137">
        <v>3194.42</v>
      </c>
      <c r="L75" s="37">
        <f t="shared" si="7"/>
        <v>328.50884409707942</v>
      </c>
      <c r="M75" s="38"/>
      <c r="N75" s="137">
        <v>668.24</v>
      </c>
      <c r="O75" s="37">
        <f t="shared" si="8"/>
        <v>68.720691073632253</v>
      </c>
      <c r="P75" s="50"/>
      <c r="Q75" s="137">
        <v>2526.1799999999998</v>
      </c>
      <c r="R75" s="37">
        <f t="shared" si="6"/>
        <v>259.78815302344714</v>
      </c>
      <c r="S75" s="115">
        <v>2</v>
      </c>
      <c r="T75" s="104">
        <v>8.0180773374835382E-2</v>
      </c>
      <c r="U75" s="104">
        <v>0</v>
      </c>
      <c r="V75" s="104">
        <v>0.2992936669460074</v>
      </c>
      <c r="W75" s="104">
        <v>0.62052555967915723</v>
      </c>
      <c r="X75" s="104">
        <v>0</v>
      </c>
      <c r="Y75" s="104">
        <v>0</v>
      </c>
      <c r="Z75" s="33">
        <f t="shared" si="9"/>
        <v>0.20918977466958008</v>
      </c>
      <c r="AA75" s="104">
        <v>0</v>
      </c>
      <c r="AB75" s="104">
        <v>0</v>
      </c>
      <c r="AC75" s="104">
        <v>1</v>
      </c>
      <c r="AD75" s="40">
        <f t="shared" si="10"/>
        <v>0.79081022533041989</v>
      </c>
    </row>
    <row r="76" spans="1:30" s="21" customFormat="1" x14ac:dyDescent="0.25">
      <c r="A76" s="20"/>
      <c r="B76" s="94">
        <v>426</v>
      </c>
      <c r="C76" s="121">
        <v>6</v>
      </c>
      <c r="D76" s="82" t="s">
        <v>77</v>
      </c>
      <c r="E76" s="42">
        <v>2517</v>
      </c>
      <c r="F76" s="42">
        <v>1558</v>
      </c>
      <c r="G76" s="42">
        <v>0</v>
      </c>
      <c r="H76" s="42">
        <v>9972</v>
      </c>
      <c r="I76" s="42">
        <v>9972</v>
      </c>
      <c r="J76" s="36"/>
      <c r="K76" s="137">
        <v>2178.31</v>
      </c>
      <c r="L76" s="37">
        <f t="shared" si="7"/>
        <v>218.44263939029281</v>
      </c>
      <c r="M76" s="38"/>
      <c r="N76" s="137">
        <v>645.72</v>
      </c>
      <c r="O76" s="37">
        <f t="shared" si="8"/>
        <v>64.753309265944651</v>
      </c>
      <c r="P76" s="50"/>
      <c r="Q76" s="137">
        <v>1532.59</v>
      </c>
      <c r="R76" s="37">
        <f t="shared" si="6"/>
        <v>153.68933012434817</v>
      </c>
      <c r="S76" s="114"/>
      <c r="T76" s="104">
        <v>8.5098804435358985E-2</v>
      </c>
      <c r="U76" s="104">
        <v>0</v>
      </c>
      <c r="V76" s="104">
        <v>0.1238927089140804</v>
      </c>
      <c r="W76" s="104">
        <v>0.75971009106114107</v>
      </c>
      <c r="X76" s="104">
        <v>3.1298395589419561E-2</v>
      </c>
      <c r="Y76" s="104">
        <v>0</v>
      </c>
      <c r="Z76" s="33">
        <f t="shared" si="9"/>
        <v>0.29643163737025496</v>
      </c>
      <c r="AA76" s="104">
        <v>0</v>
      </c>
      <c r="AB76" s="104">
        <v>4.8414774988744542E-3</v>
      </c>
      <c r="AC76" s="104">
        <v>0.99515852250112569</v>
      </c>
      <c r="AD76" s="40">
        <f t="shared" si="10"/>
        <v>0.70356836262974509</v>
      </c>
    </row>
    <row r="77" spans="1:30" s="21" customFormat="1" x14ac:dyDescent="0.25">
      <c r="A77" s="20"/>
      <c r="B77" s="94">
        <v>764</v>
      </c>
      <c r="C77" s="121">
        <v>8</v>
      </c>
      <c r="D77" s="82" t="s">
        <v>78</v>
      </c>
      <c r="E77" s="42">
        <v>670</v>
      </c>
      <c r="F77" s="42">
        <v>72</v>
      </c>
      <c r="G77" s="42">
        <v>1</v>
      </c>
      <c r="H77" s="42">
        <v>1013</v>
      </c>
      <c r="I77" s="42">
        <v>1013</v>
      </c>
      <c r="J77" s="36"/>
      <c r="K77" s="137">
        <v>356.24</v>
      </c>
      <c r="L77" s="37">
        <f t="shared" si="7"/>
        <v>351.66831194471865</v>
      </c>
      <c r="M77" s="38"/>
      <c r="N77" s="137">
        <v>84.51</v>
      </c>
      <c r="O77" s="37">
        <f t="shared" si="8"/>
        <v>83.425468904244823</v>
      </c>
      <c r="P77" s="50"/>
      <c r="Q77" s="137">
        <v>271.73</v>
      </c>
      <c r="R77" s="37">
        <f t="shared" si="6"/>
        <v>268.24284304047382</v>
      </c>
      <c r="S77" s="115">
        <v>2</v>
      </c>
      <c r="T77" s="104">
        <v>6.6027689030883921E-2</v>
      </c>
      <c r="U77" s="104">
        <v>0</v>
      </c>
      <c r="V77" s="104">
        <v>3.5498757543485977E-2</v>
      </c>
      <c r="W77" s="104">
        <v>0.89847355342563018</v>
      </c>
      <c r="X77" s="104">
        <v>0</v>
      </c>
      <c r="Y77" s="104">
        <v>0</v>
      </c>
      <c r="Z77" s="33">
        <f t="shared" si="9"/>
        <v>0.23722771165506401</v>
      </c>
      <c r="AA77" s="104">
        <v>0</v>
      </c>
      <c r="AB77" s="104">
        <v>0</v>
      </c>
      <c r="AC77" s="104">
        <v>1</v>
      </c>
      <c r="AD77" s="40">
        <f t="shared" si="10"/>
        <v>0.76277228834493604</v>
      </c>
    </row>
    <row r="78" spans="1:30" s="21" customFormat="1" x14ac:dyDescent="0.25">
      <c r="A78" s="20"/>
      <c r="B78" s="94">
        <v>765</v>
      </c>
      <c r="C78" s="121">
        <v>6</v>
      </c>
      <c r="D78" s="82" t="s">
        <v>269</v>
      </c>
      <c r="E78" s="42">
        <v>659</v>
      </c>
      <c r="F78" s="42">
        <v>93</v>
      </c>
      <c r="G78" s="42">
        <v>0</v>
      </c>
      <c r="H78" s="42">
        <v>1519</v>
      </c>
      <c r="I78" s="42">
        <v>1519</v>
      </c>
      <c r="J78" s="36"/>
      <c r="K78" s="137">
        <v>876.8</v>
      </c>
      <c r="L78" s="37">
        <f t="shared" si="7"/>
        <v>577.22185648452933</v>
      </c>
      <c r="M78" s="38"/>
      <c r="N78" s="137">
        <v>206.11</v>
      </c>
      <c r="O78" s="37">
        <f t="shared" si="8"/>
        <v>135.68795260039499</v>
      </c>
      <c r="P78" s="50"/>
      <c r="Q78" s="137">
        <v>670.69</v>
      </c>
      <c r="R78" s="37">
        <f t="shared" si="6"/>
        <v>441.5339038841343</v>
      </c>
      <c r="S78" s="114"/>
      <c r="T78" s="104">
        <v>4.0609383338993735E-2</v>
      </c>
      <c r="U78" s="104">
        <v>0</v>
      </c>
      <c r="V78" s="104">
        <v>0.48517781767017609</v>
      </c>
      <c r="W78" s="104">
        <v>0.47421279899083008</v>
      </c>
      <c r="X78" s="104">
        <v>0</v>
      </c>
      <c r="Y78" s="104">
        <v>0</v>
      </c>
      <c r="Z78" s="33">
        <f t="shared" si="9"/>
        <v>0.23507071167883214</v>
      </c>
      <c r="AA78" s="104">
        <v>0</v>
      </c>
      <c r="AB78" s="104">
        <v>0</v>
      </c>
      <c r="AC78" s="104">
        <v>1</v>
      </c>
      <c r="AD78" s="40">
        <f t="shared" si="10"/>
        <v>0.76492928832116802</v>
      </c>
    </row>
    <row r="79" spans="1:30" s="21" customFormat="1" x14ac:dyDescent="0.25">
      <c r="A79" s="20"/>
      <c r="B79" s="94">
        <v>543</v>
      </c>
      <c r="C79" s="121">
        <v>9</v>
      </c>
      <c r="D79" s="82" t="s">
        <v>79</v>
      </c>
      <c r="E79" s="42">
        <v>1143</v>
      </c>
      <c r="F79" s="42">
        <v>0</v>
      </c>
      <c r="G79" s="42">
        <v>0</v>
      </c>
      <c r="H79" s="42">
        <v>3200</v>
      </c>
      <c r="I79" s="42">
        <v>3200</v>
      </c>
      <c r="J79" s="36"/>
      <c r="K79" s="137">
        <v>814.76</v>
      </c>
      <c r="L79" s="37">
        <f t="shared" si="7"/>
        <v>254.61250000000001</v>
      </c>
      <c r="M79" s="38"/>
      <c r="N79" s="137">
        <v>137.5</v>
      </c>
      <c r="O79" s="37">
        <f t="shared" si="8"/>
        <v>42.96875</v>
      </c>
      <c r="P79" s="50"/>
      <c r="Q79" s="137">
        <v>677.26</v>
      </c>
      <c r="R79" s="37">
        <f t="shared" si="6"/>
        <v>211.64375000000001</v>
      </c>
      <c r="S79" s="114"/>
      <c r="T79" s="104">
        <v>0.12821818181818181</v>
      </c>
      <c r="U79" s="104">
        <v>0</v>
      </c>
      <c r="V79" s="104">
        <v>0</v>
      </c>
      <c r="W79" s="104">
        <v>0.87178181818181821</v>
      </c>
      <c r="X79" s="104">
        <v>0</v>
      </c>
      <c r="Y79" s="104">
        <v>0</v>
      </c>
      <c r="Z79" s="33">
        <f t="shared" si="9"/>
        <v>0.16876135303647699</v>
      </c>
      <c r="AA79" s="104">
        <v>0</v>
      </c>
      <c r="AB79" s="104">
        <v>0</v>
      </c>
      <c r="AC79" s="104">
        <v>1</v>
      </c>
      <c r="AD79" s="40">
        <f t="shared" si="10"/>
        <v>0.83123864696352301</v>
      </c>
    </row>
    <row r="80" spans="1:30" s="21" customFormat="1" x14ac:dyDescent="0.25">
      <c r="A80" s="20"/>
      <c r="B80" s="94">
        <v>623</v>
      </c>
      <c r="C80" s="121">
        <v>6</v>
      </c>
      <c r="D80" s="82" t="s">
        <v>80</v>
      </c>
      <c r="E80" s="42">
        <v>2267</v>
      </c>
      <c r="F80" s="42">
        <v>39</v>
      </c>
      <c r="G80" s="42">
        <v>0</v>
      </c>
      <c r="H80" s="42">
        <v>5364</v>
      </c>
      <c r="I80" s="42">
        <v>5364</v>
      </c>
      <c r="J80" s="36"/>
      <c r="K80" s="137">
        <v>2136.8000000000002</v>
      </c>
      <c r="L80" s="37">
        <f t="shared" si="7"/>
        <v>398.35943325876212</v>
      </c>
      <c r="M80" s="38"/>
      <c r="N80" s="137">
        <v>703.9</v>
      </c>
      <c r="O80" s="37">
        <f t="shared" si="8"/>
        <v>131.22669649515288</v>
      </c>
      <c r="P80" s="50"/>
      <c r="Q80" s="137">
        <v>1432.9</v>
      </c>
      <c r="R80" s="37">
        <f t="shared" si="6"/>
        <v>267.13273676360927</v>
      </c>
      <c r="S80" s="115">
        <v>2</v>
      </c>
      <c r="T80" s="104">
        <v>4.1994601505895721E-2</v>
      </c>
      <c r="U80" s="104">
        <v>0</v>
      </c>
      <c r="V80" s="104">
        <v>0.5357579201591135</v>
      </c>
      <c r="W80" s="104">
        <v>0.38722829947435716</v>
      </c>
      <c r="X80" s="104">
        <v>3.5019178860633611E-2</v>
      </c>
      <c r="Y80" s="104">
        <v>0</v>
      </c>
      <c r="Z80" s="33">
        <f t="shared" si="9"/>
        <v>0.32941782104080863</v>
      </c>
      <c r="AA80" s="104">
        <v>0</v>
      </c>
      <c r="AB80" s="104">
        <v>1.4313629702002931E-2</v>
      </c>
      <c r="AC80" s="104">
        <v>0.98568637029799711</v>
      </c>
      <c r="AD80" s="40">
        <f t="shared" si="10"/>
        <v>0.67058217895919126</v>
      </c>
    </row>
    <row r="81" spans="1:31" s="21" customFormat="1" x14ac:dyDescent="0.25">
      <c r="A81" s="20"/>
      <c r="B81" s="94">
        <v>18</v>
      </c>
      <c r="C81" s="121">
        <v>2</v>
      </c>
      <c r="D81" s="82" t="s">
        <v>81</v>
      </c>
      <c r="E81" s="42">
        <v>135657</v>
      </c>
      <c r="F81" s="42">
        <v>28699</v>
      </c>
      <c r="G81" s="42">
        <v>0</v>
      </c>
      <c r="H81" s="42">
        <v>388611</v>
      </c>
      <c r="I81" s="42">
        <v>388611</v>
      </c>
      <c r="J81" s="36"/>
      <c r="K81" s="137">
        <v>155132.44</v>
      </c>
      <c r="L81" s="37">
        <f t="shared" si="7"/>
        <v>399.19724351600956</v>
      </c>
      <c r="M81" s="38"/>
      <c r="N81" s="137">
        <v>58214.04</v>
      </c>
      <c r="O81" s="37">
        <f t="shared" si="8"/>
        <v>149.80028872059719</v>
      </c>
      <c r="P81" s="50"/>
      <c r="Q81" s="137">
        <v>96918.399999999994</v>
      </c>
      <c r="R81" s="37">
        <f t="shared" si="6"/>
        <v>249.39695479541237</v>
      </c>
      <c r="S81" s="114"/>
      <c r="T81" s="104">
        <v>3.6782363842124681E-2</v>
      </c>
      <c r="U81" s="104">
        <v>0</v>
      </c>
      <c r="V81" s="104">
        <v>8.8851417974083219E-2</v>
      </c>
      <c r="W81" s="104">
        <v>0.47429125345019862</v>
      </c>
      <c r="X81" s="104">
        <v>0.38956238048415809</v>
      </c>
      <c r="Y81" s="104">
        <v>1.051258424943536E-2</v>
      </c>
      <c r="Z81" s="33">
        <f t="shared" si="9"/>
        <v>0.37525381538509933</v>
      </c>
      <c r="AA81" s="104">
        <v>0</v>
      </c>
      <c r="AB81" s="104">
        <v>1.4465777396242612E-4</v>
      </c>
      <c r="AC81" s="104">
        <v>0.99985534222603767</v>
      </c>
      <c r="AD81" s="40">
        <f t="shared" si="10"/>
        <v>0.62474618461490061</v>
      </c>
    </row>
    <row r="82" spans="1:31" s="21" customFormat="1" x14ac:dyDescent="0.25">
      <c r="A82" s="20"/>
      <c r="B82" s="94">
        <v>770</v>
      </c>
      <c r="C82" s="121">
        <v>6</v>
      </c>
      <c r="D82" s="82" t="s">
        <v>270</v>
      </c>
      <c r="E82" s="42">
        <v>211</v>
      </c>
      <c r="F82" s="42">
        <v>0</v>
      </c>
      <c r="G82" s="42">
        <v>0</v>
      </c>
      <c r="H82" s="42">
        <v>452</v>
      </c>
      <c r="I82" s="42">
        <v>452</v>
      </c>
      <c r="J82" s="49"/>
      <c r="K82" s="137">
        <v>125.06</v>
      </c>
      <c r="L82" s="37">
        <f t="shared" si="7"/>
        <v>276.68141592920352</v>
      </c>
      <c r="M82" s="41"/>
      <c r="N82" s="137">
        <v>72.8</v>
      </c>
      <c r="O82" s="37">
        <f t="shared" si="8"/>
        <v>161.06194690265488</v>
      </c>
      <c r="P82" s="50"/>
      <c r="Q82" s="137">
        <v>52.26</v>
      </c>
      <c r="R82" s="37">
        <f t="shared" si="6"/>
        <v>115.61946902654867</v>
      </c>
      <c r="S82" s="114"/>
      <c r="T82" s="104">
        <v>3.4203296703296707E-2</v>
      </c>
      <c r="U82" s="104">
        <v>0</v>
      </c>
      <c r="V82" s="104">
        <v>0</v>
      </c>
      <c r="W82" s="104">
        <v>0.96579670329670342</v>
      </c>
      <c r="X82" s="104">
        <v>0</v>
      </c>
      <c r="Y82" s="104">
        <v>0</v>
      </c>
      <c r="Z82" s="33">
        <f t="shared" si="9"/>
        <v>0.58212058212058204</v>
      </c>
      <c r="AA82" s="104">
        <v>0</v>
      </c>
      <c r="AB82" s="104">
        <v>0</v>
      </c>
      <c r="AC82" s="104">
        <v>1</v>
      </c>
      <c r="AD82" s="40">
        <f t="shared" si="10"/>
        <v>0.41787941787941785</v>
      </c>
    </row>
    <row r="83" spans="1:31" s="21" customFormat="1" x14ac:dyDescent="0.25">
      <c r="A83" s="20"/>
      <c r="B83" s="94">
        <v>771</v>
      </c>
      <c r="C83" s="121">
        <v>9</v>
      </c>
      <c r="D83" s="82" t="s">
        <v>82</v>
      </c>
      <c r="E83" s="42">
        <v>1402</v>
      </c>
      <c r="F83" s="42">
        <v>0</v>
      </c>
      <c r="G83" s="42">
        <v>646</v>
      </c>
      <c r="H83" s="42">
        <v>1239</v>
      </c>
      <c r="I83" s="42">
        <v>1508</v>
      </c>
      <c r="J83" s="36"/>
      <c r="K83" s="137">
        <v>917.93</v>
      </c>
      <c r="L83" s="37">
        <f t="shared" si="7"/>
        <v>608.70689655172418</v>
      </c>
      <c r="M83" s="52"/>
      <c r="N83" s="137">
        <v>294.2</v>
      </c>
      <c r="O83" s="37">
        <f t="shared" si="8"/>
        <v>195.09283819628646</v>
      </c>
      <c r="P83" s="50"/>
      <c r="Q83" s="137">
        <v>623.73</v>
      </c>
      <c r="R83" s="37">
        <f t="shared" si="6"/>
        <v>413.61405835543769</v>
      </c>
      <c r="S83" s="114"/>
      <c r="T83" s="104">
        <v>2.3215499660095174E-2</v>
      </c>
      <c r="U83" s="104">
        <v>0</v>
      </c>
      <c r="V83" s="104">
        <v>0</v>
      </c>
      <c r="W83" s="104">
        <v>0.97678450033990483</v>
      </c>
      <c r="X83" s="104">
        <v>0</v>
      </c>
      <c r="Y83" s="104">
        <v>0</v>
      </c>
      <c r="Z83" s="33">
        <f t="shared" si="9"/>
        <v>0.32050374211541188</v>
      </c>
      <c r="AA83" s="104">
        <v>0</v>
      </c>
      <c r="AB83" s="104">
        <v>5.883956198996361E-2</v>
      </c>
      <c r="AC83" s="104">
        <v>0.94116043801003635</v>
      </c>
      <c r="AD83" s="40">
        <f t="shared" si="10"/>
        <v>0.67949625788458823</v>
      </c>
    </row>
    <row r="84" spans="1:31" s="21" customFormat="1" x14ac:dyDescent="0.25">
      <c r="A84" s="20"/>
      <c r="B84" s="94">
        <v>774</v>
      </c>
      <c r="C84" s="121">
        <v>6</v>
      </c>
      <c r="D84" s="82" t="s">
        <v>83</v>
      </c>
      <c r="E84" s="42">
        <v>3396</v>
      </c>
      <c r="F84" s="42">
        <v>423</v>
      </c>
      <c r="G84" s="42">
        <v>0</v>
      </c>
      <c r="H84" s="42">
        <v>7965</v>
      </c>
      <c r="I84" s="42">
        <v>7965</v>
      </c>
      <c r="J84" s="36"/>
      <c r="K84" s="137">
        <v>3345.65</v>
      </c>
      <c r="L84" s="37">
        <f t="shared" si="7"/>
        <v>420.0439422473321</v>
      </c>
      <c r="M84" s="41"/>
      <c r="N84" s="137">
        <v>588.04999999999995</v>
      </c>
      <c r="O84" s="37">
        <f t="shared" si="8"/>
        <v>73.829252981795349</v>
      </c>
      <c r="P84" s="50"/>
      <c r="Q84" s="137">
        <v>2757.6</v>
      </c>
      <c r="R84" s="37">
        <f t="shared" si="6"/>
        <v>346.21468926553672</v>
      </c>
      <c r="S84" s="114"/>
      <c r="T84" s="104">
        <v>7.463651050080776E-2</v>
      </c>
      <c r="U84" s="104">
        <v>0</v>
      </c>
      <c r="V84" s="104">
        <v>8.5026783436782595E-4</v>
      </c>
      <c r="W84" s="104">
        <v>0.92451322166482441</v>
      </c>
      <c r="X84" s="104">
        <v>0</v>
      </c>
      <c r="Y84" s="104">
        <v>0</v>
      </c>
      <c r="Z84" s="33">
        <f t="shared" si="9"/>
        <v>0.17576554630639785</v>
      </c>
      <c r="AA84" s="104">
        <v>0</v>
      </c>
      <c r="AB84" s="104">
        <v>5.0732521032782136E-3</v>
      </c>
      <c r="AC84" s="104">
        <v>0.99492674789672186</v>
      </c>
      <c r="AD84" s="40">
        <f t="shared" si="10"/>
        <v>0.82423445369360204</v>
      </c>
    </row>
    <row r="85" spans="1:31" s="21" customFormat="1" x14ac:dyDescent="0.25">
      <c r="A85" s="20"/>
      <c r="B85" s="94">
        <v>775</v>
      </c>
      <c r="C85" s="121">
        <v>8</v>
      </c>
      <c r="D85" s="82" t="s">
        <v>258</v>
      </c>
      <c r="E85" s="42">
        <v>1249</v>
      </c>
      <c r="F85" s="42">
        <v>911</v>
      </c>
      <c r="G85" s="42">
        <v>883</v>
      </c>
      <c r="H85" s="42">
        <v>2749</v>
      </c>
      <c r="I85" s="42">
        <v>3117</v>
      </c>
      <c r="J85" s="49"/>
      <c r="K85" s="137">
        <v>1064.3399999999999</v>
      </c>
      <c r="L85" s="37">
        <f t="shared" si="7"/>
        <v>341.46294513955729</v>
      </c>
      <c r="M85" s="38"/>
      <c r="N85" s="137">
        <v>237.86</v>
      </c>
      <c r="O85" s="37">
        <f t="shared" si="8"/>
        <v>76.310555020853386</v>
      </c>
      <c r="P85" s="50"/>
      <c r="Q85" s="137">
        <v>826.48</v>
      </c>
      <c r="R85" s="37">
        <f t="shared" si="6"/>
        <v>265.15239011870386</v>
      </c>
      <c r="S85" s="115">
        <v>3</v>
      </c>
      <c r="T85" s="104">
        <v>6.3692928613470104E-2</v>
      </c>
      <c r="U85" s="104">
        <v>0</v>
      </c>
      <c r="V85" s="104">
        <v>0</v>
      </c>
      <c r="W85" s="104">
        <v>0.93630707138652991</v>
      </c>
      <c r="X85" s="104">
        <v>0</v>
      </c>
      <c r="Y85" s="104">
        <v>0</v>
      </c>
      <c r="Z85" s="33">
        <f t="shared" si="9"/>
        <v>0.22348121840765173</v>
      </c>
      <c r="AA85" s="104">
        <v>0</v>
      </c>
      <c r="AB85" s="104">
        <v>0</v>
      </c>
      <c r="AC85" s="104">
        <v>1</v>
      </c>
      <c r="AD85" s="40">
        <f t="shared" si="10"/>
        <v>0.77651878159234844</v>
      </c>
    </row>
    <row r="86" spans="1:31" s="21" customFormat="1" x14ac:dyDescent="0.25">
      <c r="A86" s="20"/>
      <c r="B86" s="94">
        <v>230</v>
      </c>
      <c r="C86" s="121">
        <v>9</v>
      </c>
      <c r="D86" s="82" t="s">
        <v>84</v>
      </c>
      <c r="E86" s="42">
        <v>1250</v>
      </c>
      <c r="F86" s="42">
        <v>17</v>
      </c>
      <c r="G86" s="42">
        <v>100</v>
      </c>
      <c r="H86" s="42">
        <v>2752</v>
      </c>
      <c r="I86" s="42">
        <v>2794</v>
      </c>
      <c r="J86" s="36"/>
      <c r="K86" s="137">
        <v>963.97</v>
      </c>
      <c r="L86" s="37">
        <f t="shared" si="7"/>
        <v>345.01431639226917</v>
      </c>
      <c r="M86" s="38"/>
      <c r="N86" s="137">
        <v>223.64</v>
      </c>
      <c r="O86" s="37">
        <f t="shared" si="8"/>
        <v>80.04294917680744</v>
      </c>
      <c r="P86" s="38"/>
      <c r="Q86" s="137">
        <v>740.33</v>
      </c>
      <c r="R86" s="37">
        <f t="shared" si="6"/>
        <v>264.97136721546173</v>
      </c>
      <c r="S86" s="115">
        <v>3</v>
      </c>
      <c r="T86" s="104">
        <v>6.7787515650152036E-2</v>
      </c>
      <c r="U86" s="104">
        <v>0</v>
      </c>
      <c r="V86" s="104">
        <v>6.2600608120193168E-3</v>
      </c>
      <c r="W86" s="104">
        <v>0.92595242353782881</v>
      </c>
      <c r="X86" s="104">
        <v>0</v>
      </c>
      <c r="Y86" s="104">
        <v>0</v>
      </c>
      <c r="Z86" s="33">
        <f t="shared" si="9"/>
        <v>0.23199892112825085</v>
      </c>
      <c r="AA86" s="104">
        <v>0</v>
      </c>
      <c r="AB86" s="104">
        <v>0</v>
      </c>
      <c r="AC86" s="104">
        <v>1</v>
      </c>
      <c r="AD86" s="40">
        <f t="shared" si="10"/>
        <v>0.76800107887174918</v>
      </c>
    </row>
    <row r="87" spans="1:31" s="21" customFormat="1" x14ac:dyDescent="0.25">
      <c r="A87" s="20"/>
      <c r="B87" s="94">
        <v>277</v>
      </c>
      <c r="C87" s="121">
        <v>9</v>
      </c>
      <c r="D87" s="82" t="s">
        <v>85</v>
      </c>
      <c r="E87" s="42">
        <v>1353</v>
      </c>
      <c r="F87" s="42">
        <v>0</v>
      </c>
      <c r="G87" s="42">
        <v>507</v>
      </c>
      <c r="H87" s="42">
        <v>1665</v>
      </c>
      <c r="I87" s="42">
        <v>1876</v>
      </c>
      <c r="J87" s="36"/>
      <c r="K87" s="137">
        <v>725.79</v>
      </c>
      <c r="L87" s="37">
        <f t="shared" si="7"/>
        <v>386.88166311300637</v>
      </c>
      <c r="M87" s="41"/>
      <c r="N87" s="137">
        <v>201.05</v>
      </c>
      <c r="O87" s="37">
        <f t="shared" si="8"/>
        <v>107.16950959488273</v>
      </c>
      <c r="P87" s="52"/>
      <c r="Q87" s="137">
        <v>524.74</v>
      </c>
      <c r="R87" s="37">
        <f t="shared" si="6"/>
        <v>279.71215351812367</v>
      </c>
      <c r="S87" s="114"/>
      <c r="T87" s="104">
        <v>4.5610544640636658E-2</v>
      </c>
      <c r="U87" s="104">
        <v>0</v>
      </c>
      <c r="V87" s="104">
        <v>0.12434717731907485</v>
      </c>
      <c r="W87" s="104">
        <v>0.83004227804028841</v>
      </c>
      <c r="X87" s="104">
        <v>0</v>
      </c>
      <c r="Y87" s="104">
        <v>0</v>
      </c>
      <c r="Z87" s="33">
        <f t="shared" si="9"/>
        <v>0.27700850108158009</v>
      </c>
      <c r="AA87" s="104">
        <v>0</v>
      </c>
      <c r="AB87" s="104">
        <v>0</v>
      </c>
      <c r="AC87" s="104">
        <v>1</v>
      </c>
      <c r="AD87" s="40">
        <f t="shared" si="10"/>
        <v>0.72299149891841996</v>
      </c>
    </row>
    <row r="88" spans="1:31" s="21" customFormat="1" x14ac:dyDescent="0.25">
      <c r="A88" s="20"/>
      <c r="B88" s="94">
        <v>272</v>
      </c>
      <c r="C88" s="121">
        <v>5</v>
      </c>
      <c r="D88" s="82" t="s">
        <v>271</v>
      </c>
      <c r="E88" s="42">
        <v>2254</v>
      </c>
      <c r="F88" s="42">
        <v>239</v>
      </c>
      <c r="G88" s="42">
        <v>147</v>
      </c>
      <c r="H88" s="42">
        <v>5194</v>
      </c>
      <c r="I88" s="42">
        <v>5255</v>
      </c>
      <c r="J88" s="36"/>
      <c r="K88" s="137">
        <v>1599.02</v>
      </c>
      <c r="L88" s="37">
        <f t="shared" si="7"/>
        <v>304.28544243577545</v>
      </c>
      <c r="M88" s="38"/>
      <c r="N88" s="137">
        <v>715.66</v>
      </c>
      <c r="O88" s="37">
        <f t="shared" si="8"/>
        <v>136.18648905803997</v>
      </c>
      <c r="P88" s="50"/>
      <c r="Q88" s="137">
        <v>883.36</v>
      </c>
      <c r="R88" s="37">
        <f t="shared" si="6"/>
        <v>168.09895337773548</v>
      </c>
      <c r="S88" s="114"/>
      <c r="T88" s="104">
        <v>3.9991057205935786E-2</v>
      </c>
      <c r="U88" s="104">
        <v>0</v>
      </c>
      <c r="V88" s="104">
        <v>0.18549311125394741</v>
      </c>
      <c r="W88" s="104">
        <v>0.71513008970740299</v>
      </c>
      <c r="X88" s="104">
        <v>5.9385741832713862E-2</v>
      </c>
      <c r="Y88" s="104">
        <v>0</v>
      </c>
      <c r="Z88" s="33">
        <f t="shared" si="9"/>
        <v>0.44756163149929329</v>
      </c>
      <c r="AA88" s="104">
        <v>0</v>
      </c>
      <c r="AB88" s="104">
        <v>5.6602064843325488E-4</v>
      </c>
      <c r="AC88" s="104">
        <v>0.99943397935156675</v>
      </c>
      <c r="AD88" s="40">
        <f t="shared" si="10"/>
        <v>0.55243836850070671</v>
      </c>
    </row>
    <row r="89" spans="1:31" s="21" customFormat="1" ht="15.6" customHeight="1" x14ac:dyDescent="0.25">
      <c r="A89" s="20"/>
      <c r="B89" s="94">
        <v>212</v>
      </c>
      <c r="C89" s="121">
        <v>7</v>
      </c>
      <c r="D89" s="82" t="s">
        <v>86</v>
      </c>
      <c r="E89" s="42">
        <v>5236</v>
      </c>
      <c r="F89" s="42">
        <v>0</v>
      </c>
      <c r="G89" s="42">
        <v>0</v>
      </c>
      <c r="H89" s="42">
        <v>10404</v>
      </c>
      <c r="I89" s="42">
        <v>10404</v>
      </c>
      <c r="J89" s="49"/>
      <c r="K89" s="137">
        <v>2607.15</v>
      </c>
      <c r="L89" s="37">
        <f t="shared" si="7"/>
        <v>250.59111880046137</v>
      </c>
      <c r="M89" s="52"/>
      <c r="N89" s="137">
        <v>985.9</v>
      </c>
      <c r="O89" s="37">
        <f t="shared" si="8"/>
        <v>94.761630142252983</v>
      </c>
      <c r="P89" s="50"/>
      <c r="Q89" s="137">
        <v>1621.25</v>
      </c>
      <c r="R89" s="37">
        <f t="shared" si="6"/>
        <v>155.82948865820839</v>
      </c>
      <c r="S89" s="114"/>
      <c r="T89" s="104">
        <v>5.8149913784359471E-2</v>
      </c>
      <c r="U89" s="104">
        <v>0</v>
      </c>
      <c r="V89" s="104">
        <v>0.19714981235419415</v>
      </c>
      <c r="W89" s="104">
        <v>0.73527741150218073</v>
      </c>
      <c r="X89" s="104">
        <v>9.4228623592656456E-3</v>
      </c>
      <c r="Y89" s="104">
        <v>0</v>
      </c>
      <c r="Z89" s="33">
        <f t="shared" si="9"/>
        <v>0.37815238862359279</v>
      </c>
      <c r="AA89" s="104">
        <v>0</v>
      </c>
      <c r="AB89" s="104">
        <v>8.1665381649961444E-3</v>
      </c>
      <c r="AC89" s="104">
        <v>0.99183346183500387</v>
      </c>
      <c r="AD89" s="40">
        <f t="shared" si="10"/>
        <v>0.62184761137640721</v>
      </c>
    </row>
    <row r="90" spans="1:31" s="21" customFormat="1" x14ac:dyDescent="0.25">
      <c r="A90" s="20"/>
      <c r="B90" s="94">
        <v>545</v>
      </c>
      <c r="C90" s="121">
        <v>8</v>
      </c>
      <c r="D90" s="82" t="s">
        <v>87</v>
      </c>
      <c r="E90" s="42">
        <v>198</v>
      </c>
      <c r="F90" s="42">
        <v>0</v>
      </c>
      <c r="G90" s="42">
        <v>95</v>
      </c>
      <c r="H90" s="42">
        <v>410</v>
      </c>
      <c r="I90" s="42">
        <v>450</v>
      </c>
      <c r="J90" s="36"/>
      <c r="K90" s="137">
        <v>138.63</v>
      </c>
      <c r="L90" s="37">
        <f t="shared" si="7"/>
        <v>308.06666666666666</v>
      </c>
      <c r="M90" s="38"/>
      <c r="N90" s="137">
        <v>36.79</v>
      </c>
      <c r="O90" s="37">
        <f t="shared" si="8"/>
        <v>81.75555555555556</v>
      </c>
      <c r="P90" s="38"/>
      <c r="Q90" s="137">
        <v>101.84</v>
      </c>
      <c r="R90" s="37">
        <f t="shared" si="6"/>
        <v>226.3111111111111</v>
      </c>
      <c r="S90" s="114"/>
      <c r="T90" s="104">
        <v>6.1429736341397118E-2</v>
      </c>
      <c r="U90" s="104">
        <v>0</v>
      </c>
      <c r="V90" s="104">
        <v>0</v>
      </c>
      <c r="W90" s="104">
        <v>0.93857026365860297</v>
      </c>
      <c r="X90" s="104">
        <v>0</v>
      </c>
      <c r="Y90" s="104">
        <v>0</v>
      </c>
      <c r="Z90" s="33">
        <f t="shared" si="9"/>
        <v>0.26538267330303689</v>
      </c>
      <c r="AA90" s="104">
        <v>0</v>
      </c>
      <c r="AB90" s="104">
        <v>0</v>
      </c>
      <c r="AC90" s="104">
        <v>1</v>
      </c>
      <c r="AD90" s="40">
        <f t="shared" si="10"/>
        <v>0.73461732669696322</v>
      </c>
    </row>
    <row r="91" spans="1:31" s="21" customFormat="1" x14ac:dyDescent="0.25">
      <c r="A91" s="20"/>
      <c r="B91" s="94">
        <v>527</v>
      </c>
      <c r="C91" s="121">
        <v>9</v>
      </c>
      <c r="D91" s="82" t="s">
        <v>88</v>
      </c>
      <c r="E91" s="42">
        <v>2215</v>
      </c>
      <c r="F91" s="42">
        <v>0</v>
      </c>
      <c r="G91" s="42">
        <v>1098</v>
      </c>
      <c r="H91" s="42">
        <v>2485</v>
      </c>
      <c r="I91" s="42">
        <v>2943</v>
      </c>
      <c r="J91" s="49"/>
      <c r="K91" s="137">
        <v>1057.9000000000001</v>
      </c>
      <c r="L91" s="37">
        <f t="shared" si="7"/>
        <v>359.4631328576283</v>
      </c>
      <c r="M91" s="41"/>
      <c r="N91" s="137">
        <v>485.79</v>
      </c>
      <c r="O91" s="37">
        <f t="shared" si="8"/>
        <v>165.06625891946993</v>
      </c>
      <c r="P91" s="41"/>
      <c r="Q91" s="137">
        <v>572.11</v>
      </c>
      <c r="R91" s="37">
        <f t="shared" si="6"/>
        <v>194.39687393815834</v>
      </c>
      <c r="S91" s="114"/>
      <c r="T91" s="104">
        <v>2.8180901212458056E-2</v>
      </c>
      <c r="U91" s="104">
        <v>0</v>
      </c>
      <c r="V91" s="104">
        <v>4.9404063484221571E-3</v>
      </c>
      <c r="W91" s="104">
        <v>0.75866114987957756</v>
      </c>
      <c r="X91" s="104">
        <v>0.2082175425595422</v>
      </c>
      <c r="Y91" s="104">
        <v>0</v>
      </c>
      <c r="Z91" s="33">
        <f t="shared" si="9"/>
        <v>0.45920219302391529</v>
      </c>
      <c r="AA91" s="104">
        <v>0</v>
      </c>
      <c r="AB91" s="104">
        <v>0</v>
      </c>
      <c r="AC91" s="104">
        <v>1</v>
      </c>
      <c r="AD91" s="40">
        <f t="shared" si="10"/>
        <v>0.54079780697608471</v>
      </c>
    </row>
    <row r="92" spans="1:31" s="21" customFormat="1" x14ac:dyDescent="0.25">
      <c r="A92" s="20"/>
      <c r="B92" s="94">
        <v>389</v>
      </c>
      <c r="C92" s="121">
        <v>7</v>
      </c>
      <c r="D92" s="82" t="s">
        <v>89</v>
      </c>
      <c r="E92" s="42">
        <v>7164</v>
      </c>
      <c r="F92" s="42">
        <v>0</v>
      </c>
      <c r="G92" s="42">
        <v>0</v>
      </c>
      <c r="H92" s="42">
        <v>15511</v>
      </c>
      <c r="I92" s="42">
        <v>15511</v>
      </c>
      <c r="J92" s="36"/>
      <c r="K92" s="137">
        <v>4479.83</v>
      </c>
      <c r="L92" s="37">
        <f t="shared" si="7"/>
        <v>288.81632389916831</v>
      </c>
      <c r="M92" s="38"/>
      <c r="N92" s="137">
        <v>2181.09</v>
      </c>
      <c r="O92" s="37">
        <f t="shared" si="8"/>
        <v>140.6156920894849</v>
      </c>
      <c r="P92" s="50"/>
      <c r="Q92" s="137">
        <v>2298.7399999999998</v>
      </c>
      <c r="R92" s="37">
        <f t="shared" si="6"/>
        <v>148.20063180968344</v>
      </c>
      <c r="S92" s="114"/>
      <c r="T92" s="104">
        <v>3.9186828604046597E-2</v>
      </c>
      <c r="U92" s="104">
        <v>0</v>
      </c>
      <c r="V92" s="104">
        <v>4.2895983201060021E-2</v>
      </c>
      <c r="W92" s="104">
        <v>0.67668459348307497</v>
      </c>
      <c r="X92" s="104">
        <v>0.24123259471181838</v>
      </c>
      <c r="Y92" s="104">
        <v>0</v>
      </c>
      <c r="Z92" s="33">
        <f t="shared" si="9"/>
        <v>0.48686892136531973</v>
      </c>
      <c r="AA92" s="104">
        <v>0</v>
      </c>
      <c r="AB92" s="104">
        <v>1.6030521068063377E-2</v>
      </c>
      <c r="AC92" s="104">
        <v>0.98396947893193665</v>
      </c>
      <c r="AD92" s="40">
        <f t="shared" si="10"/>
        <v>0.51313107863468033</v>
      </c>
    </row>
    <row r="93" spans="1:31" s="21" customFormat="1" x14ac:dyDescent="0.25">
      <c r="A93" s="20"/>
      <c r="B93" s="94">
        <v>183</v>
      </c>
      <c r="C93" s="121">
        <v>4</v>
      </c>
      <c r="D93" s="82" t="s">
        <v>90</v>
      </c>
      <c r="E93" s="42">
        <v>60437</v>
      </c>
      <c r="F93" s="42">
        <v>14362</v>
      </c>
      <c r="G93" s="42">
        <v>1200</v>
      </c>
      <c r="H93" s="42">
        <v>160274</v>
      </c>
      <c r="I93" s="42">
        <v>160774</v>
      </c>
      <c r="J93" s="36"/>
      <c r="K93" s="137">
        <v>77048.600000000006</v>
      </c>
      <c r="L93" s="37">
        <f t="shared" si="7"/>
        <v>479.23544851779519</v>
      </c>
      <c r="M93" s="52"/>
      <c r="N93" s="137">
        <v>32588.63</v>
      </c>
      <c r="O93" s="37">
        <f t="shared" si="8"/>
        <v>202.69838406707552</v>
      </c>
      <c r="P93" s="50"/>
      <c r="Q93" s="137">
        <v>44459.97</v>
      </c>
      <c r="R93" s="37">
        <f t="shared" si="6"/>
        <v>276.53706445071964</v>
      </c>
      <c r="S93" s="114"/>
      <c r="T93" s="104">
        <v>2.7098715104010202E-2</v>
      </c>
      <c r="U93" s="104">
        <v>3.4714561489697479E-3</v>
      </c>
      <c r="V93" s="104">
        <v>8.0810086217186786E-2</v>
      </c>
      <c r="W93" s="104">
        <v>0.53982968906640139</v>
      </c>
      <c r="X93" s="104">
        <v>0.3400010985426512</v>
      </c>
      <c r="Y93" s="104">
        <v>8.788954920780653E-3</v>
      </c>
      <c r="Z93" s="33">
        <f t="shared" si="9"/>
        <v>0.42296200060740879</v>
      </c>
      <c r="AA93" s="104">
        <v>0</v>
      </c>
      <c r="AB93" s="104">
        <v>2.2121022573789407E-3</v>
      </c>
      <c r="AC93" s="104">
        <v>0.99778789774262111</v>
      </c>
      <c r="AD93" s="40">
        <f t="shared" si="10"/>
        <v>0.57703799939259115</v>
      </c>
    </row>
    <row r="94" spans="1:31" s="35" customFormat="1" x14ac:dyDescent="0.25">
      <c r="A94" s="20"/>
      <c r="B94" s="94">
        <v>555</v>
      </c>
      <c r="C94" s="121">
        <v>7</v>
      </c>
      <c r="D94" s="82" t="s">
        <v>91</v>
      </c>
      <c r="E94" s="42">
        <v>5451</v>
      </c>
      <c r="F94" s="42">
        <v>72</v>
      </c>
      <c r="G94" s="42">
        <v>0</v>
      </c>
      <c r="H94" s="42">
        <v>9520</v>
      </c>
      <c r="I94" s="42">
        <v>9520</v>
      </c>
      <c r="J94" s="36"/>
      <c r="K94" s="137">
        <v>4024.46</v>
      </c>
      <c r="L94" s="37">
        <f t="shared" si="7"/>
        <v>422.73739495798321</v>
      </c>
      <c r="M94" s="38"/>
      <c r="N94" s="137">
        <v>1559.05</v>
      </c>
      <c r="O94" s="37">
        <f t="shared" si="8"/>
        <v>163.765756302521</v>
      </c>
      <c r="P94" s="38"/>
      <c r="Q94" s="137">
        <v>2465.41</v>
      </c>
      <c r="R94" s="37">
        <f t="shared" si="6"/>
        <v>258.97163865546219</v>
      </c>
      <c r="S94" s="114"/>
      <c r="T94" s="104">
        <v>3.3648696321477822E-2</v>
      </c>
      <c r="U94" s="104">
        <v>0</v>
      </c>
      <c r="V94" s="104">
        <v>0.18155928289663578</v>
      </c>
      <c r="W94" s="104">
        <v>0.72836663352682718</v>
      </c>
      <c r="X94" s="104">
        <v>5.3673711555113697E-2</v>
      </c>
      <c r="Y94" s="104">
        <v>2.7516756999454799E-3</v>
      </c>
      <c r="Z94" s="33">
        <f t="shared" si="9"/>
        <v>0.38739358820810743</v>
      </c>
      <c r="AA94" s="104">
        <v>0</v>
      </c>
      <c r="AB94" s="104">
        <v>0</v>
      </c>
      <c r="AC94" s="104">
        <v>1</v>
      </c>
      <c r="AD94" s="40">
        <f t="shared" si="10"/>
        <v>0.61260641179189257</v>
      </c>
      <c r="AE94" s="205"/>
    </row>
    <row r="95" spans="1:31" s="21" customFormat="1" x14ac:dyDescent="0.25">
      <c r="A95" s="20"/>
      <c r="B95" s="94">
        <v>36</v>
      </c>
      <c r="C95" s="121">
        <v>3</v>
      </c>
      <c r="D95" s="82" t="s">
        <v>92</v>
      </c>
      <c r="E95" s="42">
        <v>29640</v>
      </c>
      <c r="F95" s="42">
        <v>22360</v>
      </c>
      <c r="G95" s="42">
        <v>0</v>
      </c>
      <c r="H95" s="42">
        <v>131000</v>
      </c>
      <c r="I95" s="42">
        <v>131000</v>
      </c>
      <c r="J95" s="36"/>
      <c r="K95" s="137">
        <v>54616.67</v>
      </c>
      <c r="L95" s="37">
        <f t="shared" si="7"/>
        <v>416.92114503816794</v>
      </c>
      <c r="M95" s="38"/>
      <c r="N95" s="137">
        <v>33232.629999999997</v>
      </c>
      <c r="O95" s="37">
        <f t="shared" si="8"/>
        <v>253.68419847328241</v>
      </c>
      <c r="P95" s="202">
        <v>5</v>
      </c>
      <c r="Q95" s="137">
        <v>21384.04</v>
      </c>
      <c r="R95" s="37">
        <f t="shared" si="6"/>
        <v>163.2369465648855</v>
      </c>
      <c r="S95" s="200"/>
      <c r="T95" s="104">
        <v>2.1719918044403951E-2</v>
      </c>
      <c r="U95" s="104">
        <v>3.0090907641074453E-5</v>
      </c>
      <c r="V95" s="104">
        <v>7.7891818974303265E-2</v>
      </c>
      <c r="W95" s="104">
        <v>0.39686266178752633</v>
      </c>
      <c r="X95" s="104">
        <v>0.49464246434904496</v>
      </c>
      <c r="Y95" s="104">
        <v>8.8530459370805142E-3</v>
      </c>
      <c r="Z95" s="33">
        <f t="shared" si="9"/>
        <v>0.60847045416719836</v>
      </c>
      <c r="AA95" s="104">
        <v>0</v>
      </c>
      <c r="AB95" s="104">
        <v>0</v>
      </c>
      <c r="AC95" s="104">
        <v>1</v>
      </c>
      <c r="AD95" s="40">
        <f t="shared" si="10"/>
        <v>0.39152954583280164</v>
      </c>
    </row>
    <row r="96" spans="1:31" s="21" customFormat="1" x14ac:dyDescent="0.25">
      <c r="A96" s="20"/>
      <c r="B96" s="94">
        <v>786</v>
      </c>
      <c r="C96" s="121">
        <v>7</v>
      </c>
      <c r="D96" s="82" t="s">
        <v>93</v>
      </c>
      <c r="E96" s="42">
        <v>20082</v>
      </c>
      <c r="F96" s="42">
        <v>0</v>
      </c>
      <c r="G96" s="42">
        <v>0</v>
      </c>
      <c r="H96" s="42">
        <v>44876</v>
      </c>
      <c r="I96" s="42">
        <v>44876</v>
      </c>
      <c r="J96" s="36"/>
      <c r="K96" s="137">
        <v>18466.39</v>
      </c>
      <c r="L96" s="37">
        <f t="shared" si="7"/>
        <v>411.4981281754167</v>
      </c>
      <c r="M96" s="38"/>
      <c r="N96" s="137">
        <v>6039.26</v>
      </c>
      <c r="O96" s="37">
        <f t="shared" si="8"/>
        <v>134.57661110615919</v>
      </c>
      <c r="P96" s="50"/>
      <c r="Q96" s="137">
        <v>12427.13</v>
      </c>
      <c r="R96" s="37">
        <f t="shared" ref="R96:R127" si="11">Q96*1000/I96</f>
        <v>276.9215170692575</v>
      </c>
      <c r="S96" s="114"/>
      <c r="T96" s="104">
        <v>4.0943758010087331E-2</v>
      </c>
      <c r="U96" s="104">
        <v>0</v>
      </c>
      <c r="V96" s="104">
        <v>0.12601543897762307</v>
      </c>
      <c r="W96" s="104">
        <v>0.72226564181704378</v>
      </c>
      <c r="X96" s="104">
        <v>0.10168629931481671</v>
      </c>
      <c r="Y96" s="104">
        <v>9.0888618804290597E-3</v>
      </c>
      <c r="Z96" s="33">
        <f t="shared" si="9"/>
        <v>0.3270406397785382</v>
      </c>
      <c r="AA96" s="104">
        <v>0</v>
      </c>
      <c r="AB96" s="104">
        <v>1.7944609897860568E-4</v>
      </c>
      <c r="AC96" s="104">
        <v>0.99982055390102142</v>
      </c>
      <c r="AD96" s="40">
        <f t="shared" si="10"/>
        <v>0.67295936022146174</v>
      </c>
    </row>
    <row r="97" spans="1:30" s="21" customFormat="1" x14ac:dyDescent="0.25">
      <c r="A97" s="20"/>
      <c r="B97" s="94">
        <v>1</v>
      </c>
      <c r="C97" s="121">
        <v>1</v>
      </c>
      <c r="D97" s="82" t="s">
        <v>94</v>
      </c>
      <c r="E97" s="42">
        <v>161173</v>
      </c>
      <c r="F97" s="42">
        <v>38843</v>
      </c>
      <c r="G97" s="42">
        <v>0</v>
      </c>
      <c r="H97" s="42">
        <v>535960</v>
      </c>
      <c r="I97" s="42">
        <v>535960</v>
      </c>
      <c r="J97" s="49"/>
      <c r="K97" s="137">
        <v>208295.59</v>
      </c>
      <c r="L97" s="37">
        <f t="shared" si="7"/>
        <v>388.64017837152028</v>
      </c>
      <c r="M97" s="38"/>
      <c r="N97" s="137">
        <v>118297.66</v>
      </c>
      <c r="O97" s="37">
        <f t="shared" si="8"/>
        <v>220.72106127322934</v>
      </c>
      <c r="P97" s="38"/>
      <c r="Q97" s="137">
        <v>89997.93</v>
      </c>
      <c r="R97" s="37">
        <f t="shared" si="11"/>
        <v>167.91911709829091</v>
      </c>
      <c r="S97" s="113">
        <v>1</v>
      </c>
      <c r="T97" s="104">
        <v>2.4963638334012692E-2</v>
      </c>
      <c r="U97" s="104">
        <v>1.8013881255132179E-4</v>
      </c>
      <c r="V97" s="104">
        <v>7.7594349710721239E-2</v>
      </c>
      <c r="W97" s="104">
        <v>0.42225061763690003</v>
      </c>
      <c r="X97" s="104">
        <v>0.46974403382112545</v>
      </c>
      <c r="Y97" s="104">
        <v>5.2672216846892826E-3</v>
      </c>
      <c r="Z97" s="33">
        <f t="shared" si="9"/>
        <v>0.56793165904280551</v>
      </c>
      <c r="AA97" s="104">
        <v>0</v>
      </c>
      <c r="AB97" s="104">
        <v>1.7732630072713896E-3</v>
      </c>
      <c r="AC97" s="104">
        <v>0.99822673699272868</v>
      </c>
      <c r="AD97" s="40">
        <f t="shared" si="10"/>
        <v>0.43206834095719449</v>
      </c>
    </row>
    <row r="98" spans="1:30" s="21" customFormat="1" x14ac:dyDescent="0.25">
      <c r="A98" s="20"/>
      <c r="B98" s="94">
        <v>172</v>
      </c>
      <c r="C98" s="121">
        <v>1</v>
      </c>
      <c r="D98" s="82" t="s">
        <v>95</v>
      </c>
      <c r="E98" s="42">
        <v>172938</v>
      </c>
      <c r="F98" s="42">
        <v>50350</v>
      </c>
      <c r="G98" s="42">
        <v>0</v>
      </c>
      <c r="H98" s="42">
        <v>550700</v>
      </c>
      <c r="I98" s="42">
        <v>550700</v>
      </c>
      <c r="J98" s="36"/>
      <c r="K98" s="137">
        <v>222856.58</v>
      </c>
      <c r="L98" s="37">
        <f t="shared" si="7"/>
        <v>404.67873615398582</v>
      </c>
      <c r="M98" s="52"/>
      <c r="N98" s="137">
        <v>104375.05</v>
      </c>
      <c r="O98" s="37">
        <f t="shared" si="8"/>
        <v>189.53159615035409</v>
      </c>
      <c r="P98" s="50"/>
      <c r="Q98" s="137">
        <v>118481.53</v>
      </c>
      <c r="R98" s="37">
        <f t="shared" si="11"/>
        <v>215.14714000363173</v>
      </c>
      <c r="S98" s="115">
        <v>1</v>
      </c>
      <c r="T98" s="104">
        <v>2.9071698648288073E-2</v>
      </c>
      <c r="U98" s="104">
        <v>1.0436402186154642E-3</v>
      </c>
      <c r="V98" s="104">
        <v>8.6817491344914316E-2</v>
      </c>
      <c r="W98" s="104">
        <v>0.43314058292666685</v>
      </c>
      <c r="X98" s="104">
        <v>0.44046589678280396</v>
      </c>
      <c r="Y98" s="104">
        <v>9.4606900787113403E-3</v>
      </c>
      <c r="Z98" s="33">
        <f t="shared" si="9"/>
        <v>0.46835076621924293</v>
      </c>
      <c r="AA98" s="104">
        <v>0</v>
      </c>
      <c r="AB98" s="104">
        <v>3.1612522221818036E-3</v>
      </c>
      <c r="AC98" s="104">
        <v>0.99683874777781822</v>
      </c>
      <c r="AD98" s="40">
        <f t="shared" si="10"/>
        <v>0.53164923378075712</v>
      </c>
    </row>
    <row r="99" spans="1:30" s="21" customFormat="1" x14ac:dyDescent="0.25">
      <c r="A99" s="20"/>
      <c r="B99" s="94">
        <v>157</v>
      </c>
      <c r="C99" s="121">
        <v>5</v>
      </c>
      <c r="D99" s="82" t="s">
        <v>96</v>
      </c>
      <c r="E99" s="42">
        <v>2574</v>
      </c>
      <c r="F99" s="42">
        <v>848</v>
      </c>
      <c r="G99" s="42">
        <v>1</v>
      </c>
      <c r="H99" s="42">
        <v>7490</v>
      </c>
      <c r="I99" s="42">
        <v>7490</v>
      </c>
      <c r="J99" s="36"/>
      <c r="K99" s="137">
        <v>2903.72</v>
      </c>
      <c r="L99" s="37">
        <f t="shared" si="7"/>
        <v>387.67957276368492</v>
      </c>
      <c r="M99" s="38"/>
      <c r="N99" s="137">
        <v>888.67</v>
      </c>
      <c r="O99" s="37">
        <f t="shared" si="8"/>
        <v>118.64753004005341</v>
      </c>
      <c r="P99" s="50"/>
      <c r="Q99" s="137">
        <v>2015.05</v>
      </c>
      <c r="R99" s="37">
        <f t="shared" si="11"/>
        <v>269.03204272363149</v>
      </c>
      <c r="S99" s="115">
        <v>1</v>
      </c>
      <c r="T99" s="104">
        <v>4.6440185895776843E-2</v>
      </c>
      <c r="U99" s="104">
        <v>0</v>
      </c>
      <c r="V99" s="104">
        <v>0.11453070318565947</v>
      </c>
      <c r="W99" s="104">
        <v>0.71543992708204396</v>
      </c>
      <c r="X99" s="104">
        <v>0.11310160126931258</v>
      </c>
      <c r="Y99" s="104">
        <v>1.0487582567207176E-2</v>
      </c>
      <c r="Z99" s="33">
        <f t="shared" si="9"/>
        <v>0.30604534872508371</v>
      </c>
      <c r="AA99" s="104">
        <v>0</v>
      </c>
      <c r="AB99" s="104">
        <v>1.6873030445894643E-3</v>
      </c>
      <c r="AC99" s="104">
        <v>0.99831269695541058</v>
      </c>
      <c r="AD99" s="40">
        <f t="shared" si="10"/>
        <v>0.6939546512749164</v>
      </c>
    </row>
    <row r="100" spans="1:30" s="21" customFormat="1" x14ac:dyDescent="0.25">
      <c r="A100" s="20"/>
      <c r="B100" s="94">
        <v>790</v>
      </c>
      <c r="C100" s="121">
        <v>8</v>
      </c>
      <c r="D100" s="82" t="s">
        <v>229</v>
      </c>
      <c r="E100" s="42">
        <v>225</v>
      </c>
      <c r="F100" s="42">
        <v>0</v>
      </c>
      <c r="G100" s="42">
        <v>0</v>
      </c>
      <c r="H100" s="42">
        <v>540</v>
      </c>
      <c r="I100" s="42">
        <v>540</v>
      </c>
      <c r="J100" s="36"/>
      <c r="K100" s="137">
        <v>218.78</v>
      </c>
      <c r="L100" s="37">
        <f t="shared" si="7"/>
        <v>405.14814814814815</v>
      </c>
      <c r="M100" s="38"/>
      <c r="N100" s="137">
        <v>52.03</v>
      </c>
      <c r="O100" s="37">
        <f t="shared" si="8"/>
        <v>96.351851851851848</v>
      </c>
      <c r="P100" s="50"/>
      <c r="Q100" s="137">
        <v>166.75</v>
      </c>
      <c r="R100" s="37">
        <f t="shared" si="11"/>
        <v>308.7962962962963</v>
      </c>
      <c r="S100" s="114"/>
      <c r="T100" s="104">
        <v>5.7274649240822602E-2</v>
      </c>
      <c r="U100" s="104">
        <v>0</v>
      </c>
      <c r="V100" s="104">
        <v>0</v>
      </c>
      <c r="W100" s="104">
        <v>0.94272535075917729</v>
      </c>
      <c r="X100" s="104">
        <v>0</v>
      </c>
      <c r="Y100" s="104">
        <v>0</v>
      </c>
      <c r="Z100" s="33">
        <f t="shared" si="9"/>
        <v>0.23781881341987385</v>
      </c>
      <c r="AA100" s="104">
        <v>0</v>
      </c>
      <c r="AB100" s="104">
        <v>0</v>
      </c>
      <c r="AC100" s="104">
        <v>1</v>
      </c>
      <c r="AD100" s="40">
        <f t="shared" si="10"/>
        <v>0.76218118658012612</v>
      </c>
    </row>
    <row r="101" spans="1:30" s="21" customFormat="1" x14ac:dyDescent="0.25">
      <c r="A101" s="20"/>
      <c r="B101" s="94">
        <v>550</v>
      </c>
      <c r="C101" s="121">
        <v>7</v>
      </c>
      <c r="D101" s="82" t="s">
        <v>97</v>
      </c>
      <c r="E101" s="42">
        <v>3830</v>
      </c>
      <c r="F101" s="42">
        <v>0</v>
      </c>
      <c r="G101" s="42">
        <v>1930</v>
      </c>
      <c r="H101" s="42">
        <v>4170</v>
      </c>
      <c r="I101" s="42">
        <v>4974</v>
      </c>
      <c r="J101" s="36"/>
      <c r="K101" s="137">
        <v>1662.56</v>
      </c>
      <c r="L101" s="37">
        <f t="shared" si="7"/>
        <v>334.25010052271813</v>
      </c>
      <c r="M101" s="52"/>
      <c r="N101" s="137">
        <v>494.67</v>
      </c>
      <c r="O101" s="37">
        <f t="shared" si="8"/>
        <v>99.451145958986729</v>
      </c>
      <c r="P101" s="50"/>
      <c r="Q101" s="137">
        <v>1167.8900000000001</v>
      </c>
      <c r="R101" s="37">
        <f t="shared" si="11"/>
        <v>234.7989545637314</v>
      </c>
      <c r="S101" s="114"/>
      <c r="T101" s="104">
        <v>4.6455212565953058E-2</v>
      </c>
      <c r="U101" s="104">
        <v>0</v>
      </c>
      <c r="V101" s="104">
        <v>0</v>
      </c>
      <c r="W101" s="104">
        <v>0.95354478743404691</v>
      </c>
      <c r="X101" s="104">
        <v>0</v>
      </c>
      <c r="Y101" s="104">
        <v>0</v>
      </c>
      <c r="Z101" s="33">
        <f t="shared" si="9"/>
        <v>0.29753512655182374</v>
      </c>
      <c r="AA101" s="104">
        <v>0</v>
      </c>
      <c r="AB101" s="104">
        <v>1.1345246555754394E-2</v>
      </c>
      <c r="AC101" s="104">
        <v>0.98865475344424558</v>
      </c>
      <c r="AD101" s="40">
        <f t="shared" si="10"/>
        <v>0.70246487344817643</v>
      </c>
    </row>
    <row r="102" spans="1:30" s="21" customFormat="1" x14ac:dyDescent="0.25">
      <c r="A102" s="20"/>
      <c r="B102" s="94">
        <v>249</v>
      </c>
      <c r="C102" s="121">
        <v>7</v>
      </c>
      <c r="D102" s="82" t="s">
        <v>98</v>
      </c>
      <c r="E102" s="42">
        <v>9907</v>
      </c>
      <c r="F102" s="42">
        <v>844</v>
      </c>
      <c r="G102" s="42">
        <v>151</v>
      </c>
      <c r="H102" s="42">
        <v>23372</v>
      </c>
      <c r="I102" s="42">
        <v>23435</v>
      </c>
      <c r="J102" s="36"/>
      <c r="K102" s="137">
        <v>9794.24</v>
      </c>
      <c r="L102" s="37">
        <f t="shared" si="7"/>
        <v>417.93215276296138</v>
      </c>
      <c r="M102" s="38"/>
      <c r="N102" s="137">
        <v>2013.82</v>
      </c>
      <c r="O102" s="37">
        <f t="shared" si="8"/>
        <v>85.93215276296138</v>
      </c>
      <c r="P102" s="52"/>
      <c r="Q102" s="137">
        <v>7780.42</v>
      </c>
      <c r="R102" s="37">
        <f t="shared" si="11"/>
        <v>332</v>
      </c>
      <c r="S102" s="114"/>
      <c r="T102" s="104">
        <v>6.3948118501157003E-2</v>
      </c>
      <c r="U102" s="104">
        <v>0</v>
      </c>
      <c r="V102" s="104">
        <v>6.2071088776554012E-2</v>
      </c>
      <c r="W102" s="104">
        <v>0.83675303651766297</v>
      </c>
      <c r="X102" s="104">
        <v>0</v>
      </c>
      <c r="Y102" s="104">
        <v>3.7227756204626032E-2</v>
      </c>
      <c r="Z102" s="33">
        <f t="shared" si="9"/>
        <v>0.20561268664031104</v>
      </c>
      <c r="AA102" s="104">
        <v>0</v>
      </c>
      <c r="AB102" s="104">
        <v>0</v>
      </c>
      <c r="AC102" s="104">
        <v>1</v>
      </c>
      <c r="AD102" s="40">
        <f t="shared" si="10"/>
        <v>0.79438731335968904</v>
      </c>
    </row>
    <row r="103" spans="1:30" s="21" customFormat="1" x14ac:dyDescent="0.25">
      <c r="A103" s="20"/>
      <c r="B103" s="94">
        <v>794</v>
      </c>
      <c r="C103" s="121">
        <v>6</v>
      </c>
      <c r="D103" s="82" t="s">
        <v>230</v>
      </c>
      <c r="E103" s="42">
        <v>337</v>
      </c>
      <c r="F103" s="42">
        <v>0</v>
      </c>
      <c r="G103" s="42">
        <v>206</v>
      </c>
      <c r="H103" s="42">
        <v>235</v>
      </c>
      <c r="I103" s="42">
        <v>321</v>
      </c>
      <c r="J103" s="36"/>
      <c r="K103" s="137">
        <v>169.25</v>
      </c>
      <c r="L103" s="37">
        <f t="shared" si="7"/>
        <v>527.25856697819313</v>
      </c>
      <c r="M103" s="38"/>
      <c r="N103" s="137">
        <v>73.930000000000007</v>
      </c>
      <c r="O103" s="37">
        <f t="shared" si="8"/>
        <v>230.31152647975077</v>
      </c>
      <c r="P103" s="38"/>
      <c r="Q103" s="137">
        <v>95.32</v>
      </c>
      <c r="R103" s="37">
        <f t="shared" si="11"/>
        <v>296.94704049844239</v>
      </c>
      <c r="S103" s="113">
        <v>2</v>
      </c>
      <c r="T103" s="104">
        <v>1.7448938184769374E-2</v>
      </c>
      <c r="U103" s="104">
        <v>0</v>
      </c>
      <c r="V103" s="104">
        <v>5.26173407277154E-2</v>
      </c>
      <c r="W103" s="104">
        <v>0.64831597457053969</v>
      </c>
      <c r="X103" s="104">
        <v>0.24604355471391856</v>
      </c>
      <c r="Y103" s="104">
        <v>3.5574191803056938E-2</v>
      </c>
      <c r="Z103" s="33">
        <f t="shared" si="9"/>
        <v>0.43680945347119648</v>
      </c>
      <c r="AA103" s="104">
        <v>0</v>
      </c>
      <c r="AB103" s="104">
        <v>9.127150650440622E-3</v>
      </c>
      <c r="AC103" s="104">
        <v>0.99087284934955944</v>
      </c>
      <c r="AD103" s="40">
        <f t="shared" si="10"/>
        <v>0.56319054652880352</v>
      </c>
    </row>
    <row r="104" spans="1:30" s="21" customFormat="1" x14ac:dyDescent="0.25">
      <c r="A104" s="20"/>
      <c r="B104" s="94">
        <v>369</v>
      </c>
      <c r="C104" s="121">
        <v>9</v>
      </c>
      <c r="D104" s="82" t="s">
        <v>99</v>
      </c>
      <c r="E104" s="42">
        <v>4306</v>
      </c>
      <c r="F104" s="42">
        <v>68</v>
      </c>
      <c r="G104" s="42">
        <v>2881</v>
      </c>
      <c r="H104" s="42">
        <v>3249</v>
      </c>
      <c r="I104" s="42">
        <v>4449</v>
      </c>
      <c r="J104" s="36"/>
      <c r="K104" s="137">
        <v>2198.9299999999998</v>
      </c>
      <c r="L104" s="37">
        <f t="shared" si="7"/>
        <v>494.25264104293097</v>
      </c>
      <c r="M104" s="38"/>
      <c r="N104" s="137">
        <v>959.74</v>
      </c>
      <c r="O104" s="37">
        <f t="shared" si="8"/>
        <v>215.72038660373119</v>
      </c>
      <c r="P104" s="52"/>
      <c r="Q104" s="137">
        <v>1239.19</v>
      </c>
      <c r="R104" s="37">
        <f t="shared" si="11"/>
        <v>278.53225443919985</v>
      </c>
      <c r="S104" s="115">
        <v>2</v>
      </c>
      <c r="T104" s="104">
        <v>1.8650884614583113E-2</v>
      </c>
      <c r="U104" s="104">
        <v>0</v>
      </c>
      <c r="V104" s="104">
        <v>0.14698772584241565</v>
      </c>
      <c r="W104" s="104">
        <v>0.80234230103986492</v>
      </c>
      <c r="X104" s="104">
        <v>1.4670639964990519E-2</v>
      </c>
      <c r="Y104" s="104">
        <v>1.7348448538145746E-2</v>
      </c>
      <c r="Z104" s="33">
        <f t="shared" si="9"/>
        <v>0.43645773171497049</v>
      </c>
      <c r="AA104" s="104">
        <v>0</v>
      </c>
      <c r="AB104" s="104">
        <v>4.4787320749844657E-3</v>
      </c>
      <c r="AC104" s="104">
        <v>0.99552126792501561</v>
      </c>
      <c r="AD104" s="40">
        <f t="shared" si="10"/>
        <v>0.56354226828502962</v>
      </c>
    </row>
    <row r="105" spans="1:30" s="21" customFormat="1" x14ac:dyDescent="0.25">
      <c r="A105" s="20"/>
      <c r="B105" s="94">
        <v>796</v>
      </c>
      <c r="C105" s="121">
        <v>8</v>
      </c>
      <c r="D105" s="82" t="s">
        <v>100</v>
      </c>
      <c r="E105" s="42">
        <v>140</v>
      </c>
      <c r="F105" s="42">
        <v>0</v>
      </c>
      <c r="G105" s="42">
        <v>2</v>
      </c>
      <c r="H105" s="42">
        <v>310</v>
      </c>
      <c r="I105" s="42">
        <v>311</v>
      </c>
      <c r="J105" s="36"/>
      <c r="K105" s="137">
        <v>88.49</v>
      </c>
      <c r="L105" s="37">
        <f t="shared" si="7"/>
        <v>284.53376205787782</v>
      </c>
      <c r="M105" s="38"/>
      <c r="N105" s="137">
        <v>8.27</v>
      </c>
      <c r="O105" s="37">
        <f t="shared" si="8"/>
        <v>26.591639871382636</v>
      </c>
      <c r="P105" s="52"/>
      <c r="Q105" s="137">
        <v>80.22</v>
      </c>
      <c r="R105" s="37">
        <f t="shared" si="11"/>
        <v>257.94212218649517</v>
      </c>
      <c r="S105" s="115">
        <v>2</v>
      </c>
      <c r="T105" s="104">
        <v>0.20677146311970981</v>
      </c>
      <c r="U105" s="104">
        <v>0</v>
      </c>
      <c r="V105" s="104">
        <v>0</v>
      </c>
      <c r="W105" s="104">
        <v>0.79201934703748489</v>
      </c>
      <c r="X105" s="104">
        <v>1.2091898428053206E-3</v>
      </c>
      <c r="Y105" s="104">
        <v>0</v>
      </c>
      <c r="Z105" s="33">
        <f t="shared" si="9"/>
        <v>9.3456887783930381E-2</v>
      </c>
      <c r="AA105" s="104">
        <v>0</v>
      </c>
      <c r="AB105" s="104">
        <v>0</v>
      </c>
      <c r="AC105" s="104">
        <v>1</v>
      </c>
      <c r="AD105" s="40">
        <f t="shared" si="10"/>
        <v>0.90654311221606965</v>
      </c>
    </row>
    <row r="106" spans="1:30" s="21" customFormat="1" x14ac:dyDescent="0.25">
      <c r="A106" s="20"/>
      <c r="B106" s="94">
        <v>797</v>
      </c>
      <c r="C106" s="121">
        <v>8</v>
      </c>
      <c r="D106" s="82" t="s">
        <v>101</v>
      </c>
      <c r="E106" s="42">
        <v>515</v>
      </c>
      <c r="F106" s="42">
        <v>0</v>
      </c>
      <c r="G106" s="42">
        <v>295</v>
      </c>
      <c r="H106" s="42">
        <v>408</v>
      </c>
      <c r="I106" s="42">
        <v>531</v>
      </c>
      <c r="J106" s="36"/>
      <c r="K106" s="137">
        <v>206.7</v>
      </c>
      <c r="L106" s="37">
        <f t="shared" si="7"/>
        <v>389.26553672316385</v>
      </c>
      <c r="M106" s="38"/>
      <c r="N106" s="137">
        <v>60.62</v>
      </c>
      <c r="O106" s="37">
        <f t="shared" si="8"/>
        <v>114.16195856873823</v>
      </c>
      <c r="P106" s="50"/>
      <c r="Q106" s="137">
        <v>146.08000000000001</v>
      </c>
      <c r="R106" s="37">
        <f t="shared" si="11"/>
        <v>275.10357815442563</v>
      </c>
      <c r="S106" s="115">
        <v>3</v>
      </c>
      <c r="T106" s="104">
        <v>3.7116463213460904E-2</v>
      </c>
      <c r="U106" s="104">
        <v>0</v>
      </c>
      <c r="V106" s="104">
        <v>0</v>
      </c>
      <c r="W106" s="104">
        <v>0.96288353678653904</v>
      </c>
      <c r="X106" s="104">
        <v>0</v>
      </c>
      <c r="Y106" s="104">
        <v>0</v>
      </c>
      <c r="Z106" s="33">
        <f t="shared" si="9"/>
        <v>0.29327527818093857</v>
      </c>
      <c r="AA106" s="104">
        <v>0</v>
      </c>
      <c r="AB106" s="104">
        <v>0</v>
      </c>
      <c r="AC106" s="104">
        <v>1</v>
      </c>
      <c r="AD106" s="40">
        <f t="shared" si="10"/>
        <v>0.70672472181906154</v>
      </c>
    </row>
    <row r="107" spans="1:30" s="21" customFormat="1" x14ac:dyDescent="0.25">
      <c r="A107" s="20"/>
      <c r="B107" s="94">
        <v>551</v>
      </c>
      <c r="C107" s="121">
        <v>7</v>
      </c>
      <c r="D107" s="82" t="s">
        <v>102</v>
      </c>
      <c r="E107" s="42">
        <v>1408</v>
      </c>
      <c r="F107" s="42">
        <v>36</v>
      </c>
      <c r="G107" s="42">
        <v>198</v>
      </c>
      <c r="H107" s="42">
        <v>2577</v>
      </c>
      <c r="I107" s="42">
        <v>2660</v>
      </c>
      <c r="J107" s="36"/>
      <c r="K107" s="137">
        <v>1199.53</v>
      </c>
      <c r="L107" s="37">
        <f t="shared" si="7"/>
        <v>450.95112781954884</v>
      </c>
      <c r="M107" s="38"/>
      <c r="N107" s="137">
        <v>478.27</v>
      </c>
      <c r="O107" s="37">
        <f t="shared" si="8"/>
        <v>179.80075187969925</v>
      </c>
      <c r="P107" s="50">
        <v>5</v>
      </c>
      <c r="Q107" s="137">
        <v>721.26</v>
      </c>
      <c r="R107" s="37">
        <f t="shared" si="11"/>
        <v>271.1503759398496</v>
      </c>
      <c r="S107" s="113">
        <v>2</v>
      </c>
      <c r="T107" s="104">
        <v>2.9690342275283835E-2</v>
      </c>
      <c r="U107" s="104">
        <v>0</v>
      </c>
      <c r="V107" s="104">
        <v>8.3258410521253684E-2</v>
      </c>
      <c r="W107" s="104">
        <v>0.52869717941748384</v>
      </c>
      <c r="X107" s="104">
        <v>0.35622138122817659</v>
      </c>
      <c r="Y107" s="104">
        <v>2.1326865578020784E-3</v>
      </c>
      <c r="Z107" s="33">
        <f t="shared" si="9"/>
        <v>0.3987144965111335</v>
      </c>
      <c r="AA107" s="104">
        <v>0</v>
      </c>
      <c r="AB107" s="104">
        <v>3.4661564484374566E-4</v>
      </c>
      <c r="AC107" s="104">
        <v>0.99965338435515627</v>
      </c>
      <c r="AD107" s="40">
        <f t="shared" si="10"/>
        <v>0.60128550348886645</v>
      </c>
    </row>
    <row r="108" spans="1:30" s="21" customFormat="1" x14ac:dyDescent="0.25">
      <c r="A108" s="20"/>
      <c r="B108" s="94">
        <v>128</v>
      </c>
      <c r="C108" s="121">
        <v>7</v>
      </c>
      <c r="D108" s="82" t="s">
        <v>103</v>
      </c>
      <c r="E108" s="42">
        <v>1440</v>
      </c>
      <c r="F108" s="42">
        <v>1</v>
      </c>
      <c r="G108" s="42">
        <v>83</v>
      </c>
      <c r="H108" s="42">
        <v>2985</v>
      </c>
      <c r="I108" s="42">
        <v>3020</v>
      </c>
      <c r="J108" s="36"/>
      <c r="K108" s="137">
        <v>806.99</v>
      </c>
      <c r="L108" s="37">
        <f t="shared" si="7"/>
        <v>267.21523178807945</v>
      </c>
      <c r="M108" s="38"/>
      <c r="N108" s="137">
        <v>245.9</v>
      </c>
      <c r="O108" s="37">
        <f t="shared" si="8"/>
        <v>81.423841059602651</v>
      </c>
      <c r="P108" s="50"/>
      <c r="Q108" s="137">
        <v>561.09</v>
      </c>
      <c r="R108" s="37">
        <f t="shared" si="11"/>
        <v>185.79139072847681</v>
      </c>
      <c r="S108" s="114"/>
      <c r="T108" s="104">
        <v>6.6897112647417642E-2</v>
      </c>
      <c r="U108" s="104">
        <v>0</v>
      </c>
      <c r="V108" s="104">
        <v>0</v>
      </c>
      <c r="W108" s="104">
        <v>0.93310288735258229</v>
      </c>
      <c r="X108" s="104">
        <v>0</v>
      </c>
      <c r="Y108" s="104">
        <v>0</v>
      </c>
      <c r="Z108" s="33">
        <f t="shared" si="9"/>
        <v>0.30471257388567391</v>
      </c>
      <c r="AA108" s="104">
        <v>0</v>
      </c>
      <c r="AB108" s="104">
        <v>0</v>
      </c>
      <c r="AC108" s="104">
        <v>1</v>
      </c>
      <c r="AD108" s="40">
        <f t="shared" si="10"/>
        <v>0.69528742611432615</v>
      </c>
    </row>
    <row r="109" spans="1:30" s="21" customFormat="1" x14ac:dyDescent="0.25">
      <c r="A109" s="20"/>
      <c r="B109" s="94">
        <v>607</v>
      </c>
      <c r="C109" s="121">
        <v>8</v>
      </c>
      <c r="D109" s="82" t="s">
        <v>104</v>
      </c>
      <c r="E109" s="42">
        <v>329</v>
      </c>
      <c r="F109" s="42">
        <v>0</v>
      </c>
      <c r="G109" s="42">
        <v>100</v>
      </c>
      <c r="H109" s="42">
        <v>475</v>
      </c>
      <c r="I109" s="42">
        <v>517</v>
      </c>
      <c r="J109" s="36"/>
      <c r="K109" s="137">
        <v>179.05</v>
      </c>
      <c r="L109" s="37">
        <f t="shared" si="7"/>
        <v>346.32495164410057</v>
      </c>
      <c r="M109" s="38"/>
      <c r="N109" s="137">
        <v>39.96</v>
      </c>
      <c r="O109" s="37">
        <f t="shared" si="8"/>
        <v>77.292069632495171</v>
      </c>
      <c r="P109" s="50"/>
      <c r="Q109" s="137">
        <v>139.09</v>
      </c>
      <c r="R109" s="37">
        <f t="shared" si="11"/>
        <v>269.03288201160541</v>
      </c>
      <c r="S109" s="115">
        <v>2</v>
      </c>
      <c r="T109" s="104">
        <v>6.5565565565565573E-2</v>
      </c>
      <c r="U109" s="104">
        <v>0</v>
      </c>
      <c r="V109" s="104">
        <v>0</v>
      </c>
      <c r="W109" s="104">
        <v>0.93443443443443452</v>
      </c>
      <c r="X109" s="104">
        <v>0</v>
      </c>
      <c r="Y109" s="104">
        <v>0</v>
      </c>
      <c r="Z109" s="33">
        <f t="shared" si="9"/>
        <v>0.22317788327282881</v>
      </c>
      <c r="AA109" s="104">
        <v>0</v>
      </c>
      <c r="AB109" s="104">
        <v>0</v>
      </c>
      <c r="AC109" s="104">
        <v>1</v>
      </c>
      <c r="AD109" s="40">
        <f t="shared" si="10"/>
        <v>0.77682211672717116</v>
      </c>
    </row>
    <row r="110" spans="1:30" s="21" customFormat="1" x14ac:dyDescent="0.25">
      <c r="A110" s="20"/>
      <c r="B110" s="94">
        <v>801</v>
      </c>
      <c r="C110" s="121">
        <v>8</v>
      </c>
      <c r="D110" s="82" t="s">
        <v>105</v>
      </c>
      <c r="E110" s="42">
        <v>1258</v>
      </c>
      <c r="F110" s="42">
        <v>0</v>
      </c>
      <c r="G110" s="42">
        <v>512</v>
      </c>
      <c r="H110" s="42">
        <v>1723</v>
      </c>
      <c r="I110" s="42">
        <v>1936</v>
      </c>
      <c r="J110" s="36"/>
      <c r="K110" s="137">
        <v>682.96</v>
      </c>
      <c r="L110" s="37">
        <f t="shared" si="7"/>
        <v>352.76859504132233</v>
      </c>
      <c r="M110" s="38"/>
      <c r="N110" s="137">
        <v>168.34</v>
      </c>
      <c r="O110" s="37">
        <f t="shared" si="8"/>
        <v>86.952479338842977</v>
      </c>
      <c r="P110" s="50"/>
      <c r="Q110" s="137">
        <v>514.62</v>
      </c>
      <c r="R110" s="37">
        <f t="shared" si="11"/>
        <v>265.81611570247935</v>
      </c>
      <c r="S110" s="115">
        <v>3</v>
      </c>
      <c r="T110" s="104">
        <v>5.6374004989901388E-2</v>
      </c>
      <c r="U110" s="104">
        <v>0</v>
      </c>
      <c r="V110" s="104">
        <v>0</v>
      </c>
      <c r="W110" s="104">
        <v>0.94362599501009858</v>
      </c>
      <c r="X110" s="104">
        <v>0</v>
      </c>
      <c r="Y110" s="104">
        <v>0</v>
      </c>
      <c r="Z110" s="33">
        <f t="shared" si="9"/>
        <v>0.24648588497130139</v>
      </c>
      <c r="AA110" s="104">
        <v>0</v>
      </c>
      <c r="AB110" s="104">
        <v>0</v>
      </c>
      <c r="AC110" s="104">
        <v>1</v>
      </c>
      <c r="AD110" s="40">
        <f t="shared" si="10"/>
        <v>0.75351411502869858</v>
      </c>
    </row>
    <row r="111" spans="1:30" s="21" customFormat="1" x14ac:dyDescent="0.25">
      <c r="A111" s="20"/>
      <c r="B111" s="94">
        <v>806</v>
      </c>
      <c r="C111" s="121">
        <v>6</v>
      </c>
      <c r="D111" s="82" t="s">
        <v>231</v>
      </c>
      <c r="E111" s="42">
        <v>264</v>
      </c>
      <c r="F111" s="42">
        <v>28</v>
      </c>
      <c r="G111" s="42">
        <v>38</v>
      </c>
      <c r="H111" s="42">
        <v>424</v>
      </c>
      <c r="I111" s="42">
        <v>440</v>
      </c>
      <c r="J111" s="36"/>
      <c r="K111" s="137">
        <v>156.35</v>
      </c>
      <c r="L111" s="37">
        <f t="shared" si="7"/>
        <v>355.34090909090907</v>
      </c>
      <c r="M111" s="52"/>
      <c r="N111" s="137">
        <v>36.1</v>
      </c>
      <c r="O111" s="37">
        <f t="shared" si="8"/>
        <v>82.045454545454547</v>
      </c>
      <c r="P111" s="50"/>
      <c r="Q111" s="137">
        <v>120.25</v>
      </c>
      <c r="R111" s="37">
        <f t="shared" si="11"/>
        <v>273.29545454545456</v>
      </c>
      <c r="S111" s="114"/>
      <c r="T111" s="104">
        <v>6.4819944598337939E-2</v>
      </c>
      <c r="U111" s="104">
        <v>0</v>
      </c>
      <c r="V111" s="104">
        <v>0.16620498614958448</v>
      </c>
      <c r="W111" s="104">
        <v>0.76897506925207759</v>
      </c>
      <c r="X111" s="104">
        <v>0</v>
      </c>
      <c r="Y111" s="104">
        <v>0</v>
      </c>
      <c r="Z111" s="33">
        <f t="shared" si="9"/>
        <v>0.23089222897345701</v>
      </c>
      <c r="AA111" s="104">
        <v>0</v>
      </c>
      <c r="AB111" s="104">
        <v>0</v>
      </c>
      <c r="AC111" s="104">
        <v>1</v>
      </c>
      <c r="AD111" s="40">
        <f t="shared" si="10"/>
        <v>0.76910777102654304</v>
      </c>
    </row>
    <row r="112" spans="1:30" s="21" customFormat="1" x14ac:dyDescent="0.25">
      <c r="A112" s="20"/>
      <c r="B112" s="94">
        <v>601</v>
      </c>
      <c r="C112" s="121">
        <v>4</v>
      </c>
      <c r="D112" s="82" t="s">
        <v>106</v>
      </c>
      <c r="E112" s="42">
        <v>37206</v>
      </c>
      <c r="F112" s="42">
        <v>2880</v>
      </c>
      <c r="G112" s="42">
        <v>7070</v>
      </c>
      <c r="H112" s="42">
        <v>87240</v>
      </c>
      <c r="I112" s="42">
        <v>90186</v>
      </c>
      <c r="J112" s="36"/>
      <c r="K112" s="137">
        <v>32328.18</v>
      </c>
      <c r="L112" s="37">
        <f t="shared" si="7"/>
        <v>358.46118022752978</v>
      </c>
      <c r="M112" s="38"/>
      <c r="N112" s="137">
        <v>12456.5</v>
      </c>
      <c r="O112" s="37">
        <f t="shared" si="8"/>
        <v>138.12010733373251</v>
      </c>
      <c r="P112" s="52"/>
      <c r="Q112" s="137">
        <v>19871.68</v>
      </c>
      <c r="R112" s="37">
        <f t="shared" si="11"/>
        <v>220.34107289379727</v>
      </c>
      <c r="S112" s="114"/>
      <c r="T112" s="104">
        <v>3.8589491430177016E-2</v>
      </c>
      <c r="U112" s="104">
        <v>0</v>
      </c>
      <c r="V112" s="104">
        <v>0.1469345321719584</v>
      </c>
      <c r="W112" s="104">
        <v>0.56528559386665589</v>
      </c>
      <c r="X112" s="104">
        <v>0.23033998314133183</v>
      </c>
      <c r="Y112" s="104">
        <v>1.885039938987677E-2</v>
      </c>
      <c r="Z112" s="33">
        <f t="shared" si="9"/>
        <v>0.3853139892193127</v>
      </c>
      <c r="AA112" s="104">
        <v>0</v>
      </c>
      <c r="AB112" s="104">
        <v>3.8340995829240403E-3</v>
      </c>
      <c r="AC112" s="104">
        <v>0.99616590041707598</v>
      </c>
      <c r="AD112" s="40">
        <f t="shared" si="10"/>
        <v>0.6146860107806873</v>
      </c>
    </row>
    <row r="113" spans="1:30" s="21" customFormat="1" x14ac:dyDescent="0.25">
      <c r="A113" s="20"/>
      <c r="B113" s="94">
        <v>810</v>
      </c>
      <c r="C113" s="121">
        <v>8</v>
      </c>
      <c r="D113" s="82" t="s">
        <v>107</v>
      </c>
      <c r="E113" s="42">
        <v>967</v>
      </c>
      <c r="F113" s="42">
        <v>0</v>
      </c>
      <c r="G113" s="42">
        <v>588</v>
      </c>
      <c r="H113" s="42">
        <v>841</v>
      </c>
      <c r="I113" s="42">
        <v>1086</v>
      </c>
      <c r="J113" s="36"/>
      <c r="K113" s="137">
        <v>561.05999999999995</v>
      </c>
      <c r="L113" s="37">
        <f t="shared" si="7"/>
        <v>516.6298342541437</v>
      </c>
      <c r="M113" s="38"/>
      <c r="N113" s="137">
        <v>148.80000000000001</v>
      </c>
      <c r="O113" s="37">
        <f t="shared" si="8"/>
        <v>137.01657458563537</v>
      </c>
      <c r="P113" s="52"/>
      <c r="Q113" s="137">
        <v>412.26</v>
      </c>
      <c r="R113" s="37">
        <f t="shared" si="11"/>
        <v>379.61325966850831</v>
      </c>
      <c r="S113" s="114"/>
      <c r="T113" s="104">
        <v>3.111559139784946E-2</v>
      </c>
      <c r="U113" s="104">
        <v>0</v>
      </c>
      <c r="V113" s="104">
        <v>0</v>
      </c>
      <c r="W113" s="104">
        <v>0.96888440860215042</v>
      </c>
      <c r="X113" s="104">
        <v>0</v>
      </c>
      <c r="Y113" s="104">
        <v>0</v>
      </c>
      <c r="Z113" s="33">
        <f t="shared" si="9"/>
        <v>0.26521227676184372</v>
      </c>
      <c r="AA113" s="104">
        <v>0</v>
      </c>
      <c r="AB113" s="104">
        <v>0</v>
      </c>
      <c r="AC113" s="104">
        <v>1</v>
      </c>
      <c r="AD113" s="40">
        <f t="shared" si="10"/>
        <v>0.73478772323815644</v>
      </c>
    </row>
    <row r="114" spans="1:30" s="21" customFormat="1" x14ac:dyDescent="0.25">
      <c r="A114" s="20"/>
      <c r="B114" s="94">
        <v>811</v>
      </c>
      <c r="C114" s="121">
        <v>6</v>
      </c>
      <c r="D114" s="82" t="s">
        <v>108</v>
      </c>
      <c r="E114" s="42">
        <v>6370</v>
      </c>
      <c r="F114" s="42">
        <v>530</v>
      </c>
      <c r="G114" s="42">
        <v>483</v>
      </c>
      <c r="H114" s="42">
        <v>15884</v>
      </c>
      <c r="I114" s="42">
        <v>16085</v>
      </c>
      <c r="J114" s="36"/>
      <c r="K114" s="137">
        <v>4495.09</v>
      </c>
      <c r="L114" s="37">
        <f t="shared" si="7"/>
        <v>279.45850170966742</v>
      </c>
      <c r="M114" s="38"/>
      <c r="N114" s="137">
        <v>1196.07</v>
      </c>
      <c r="O114" s="37">
        <f t="shared" si="8"/>
        <v>74.359341000932545</v>
      </c>
      <c r="P114" s="50"/>
      <c r="Q114" s="137">
        <v>3299.02</v>
      </c>
      <c r="R114" s="37">
        <f t="shared" si="11"/>
        <v>205.09916070873484</v>
      </c>
      <c r="S114" s="114"/>
      <c r="T114" s="104">
        <v>7.3172974825888124E-2</v>
      </c>
      <c r="U114" s="104">
        <v>0</v>
      </c>
      <c r="V114" s="104">
        <v>0</v>
      </c>
      <c r="W114" s="104">
        <v>0.92682702517411186</v>
      </c>
      <c r="X114" s="104">
        <v>0</v>
      </c>
      <c r="Y114" s="104">
        <v>0</v>
      </c>
      <c r="Z114" s="33">
        <f t="shared" si="9"/>
        <v>0.26608366017143148</v>
      </c>
      <c r="AA114" s="104">
        <v>0</v>
      </c>
      <c r="AB114" s="104">
        <v>7.3112621323908316E-3</v>
      </c>
      <c r="AC114" s="104">
        <v>0.99268873786760925</v>
      </c>
      <c r="AD114" s="40">
        <f t="shared" si="10"/>
        <v>0.73391633982856852</v>
      </c>
    </row>
    <row r="115" spans="1:30" s="21" customFormat="1" x14ac:dyDescent="0.25">
      <c r="A115" s="20"/>
      <c r="B115" s="94">
        <v>605</v>
      </c>
      <c r="C115" s="121">
        <v>8</v>
      </c>
      <c r="D115" s="82" t="s">
        <v>109</v>
      </c>
      <c r="E115" s="42">
        <v>137</v>
      </c>
      <c r="F115" s="42">
        <v>0</v>
      </c>
      <c r="G115" s="42">
        <v>0</v>
      </c>
      <c r="H115" s="42">
        <v>360</v>
      </c>
      <c r="I115" s="42">
        <v>360</v>
      </c>
      <c r="J115" s="49"/>
      <c r="K115" s="137">
        <v>145.22</v>
      </c>
      <c r="L115" s="37">
        <f t="shared" si="7"/>
        <v>403.38888888888891</v>
      </c>
      <c r="M115" s="41"/>
      <c r="N115" s="137">
        <v>44.15</v>
      </c>
      <c r="O115" s="37">
        <f t="shared" si="8"/>
        <v>122.63888888888889</v>
      </c>
      <c r="P115" s="50"/>
      <c r="Q115" s="137">
        <v>101.07</v>
      </c>
      <c r="R115" s="37">
        <f t="shared" si="11"/>
        <v>280.75</v>
      </c>
      <c r="S115" s="115">
        <v>2</v>
      </c>
      <c r="T115" s="104">
        <v>4.4847112117780294E-2</v>
      </c>
      <c r="U115" s="104">
        <v>0</v>
      </c>
      <c r="V115" s="104">
        <v>0</v>
      </c>
      <c r="W115" s="104">
        <v>0.95515288788221975</v>
      </c>
      <c r="X115" s="104">
        <v>0</v>
      </c>
      <c r="Y115" s="104">
        <v>0</v>
      </c>
      <c r="Z115" s="33">
        <f t="shared" si="9"/>
        <v>0.30402148464398843</v>
      </c>
      <c r="AA115" s="104">
        <v>0</v>
      </c>
      <c r="AB115" s="104">
        <v>0</v>
      </c>
      <c r="AC115" s="104">
        <v>1</v>
      </c>
      <c r="AD115" s="40">
        <f t="shared" si="10"/>
        <v>0.69597851535601152</v>
      </c>
    </row>
    <row r="116" spans="1:30" s="21" customFormat="1" x14ac:dyDescent="0.25">
      <c r="A116" s="20"/>
      <c r="B116" s="94">
        <v>552</v>
      </c>
      <c r="C116" s="121">
        <v>9</v>
      </c>
      <c r="D116" s="82" t="s">
        <v>110</v>
      </c>
      <c r="E116" s="42">
        <v>1654</v>
      </c>
      <c r="F116" s="42">
        <v>28</v>
      </c>
      <c r="G116" s="42">
        <v>480</v>
      </c>
      <c r="H116" s="42">
        <v>2279</v>
      </c>
      <c r="I116" s="42">
        <v>2479</v>
      </c>
      <c r="J116" s="36"/>
      <c r="K116" s="137">
        <v>633.23</v>
      </c>
      <c r="L116" s="37">
        <f t="shared" si="7"/>
        <v>255.43767648245259</v>
      </c>
      <c r="M116" s="41"/>
      <c r="N116" s="137">
        <v>271.18</v>
      </c>
      <c r="O116" s="37">
        <f t="shared" si="8"/>
        <v>109.39088342073417</v>
      </c>
      <c r="P116" s="38"/>
      <c r="Q116" s="137">
        <v>362.05</v>
      </c>
      <c r="R116" s="37">
        <f t="shared" si="11"/>
        <v>146.04679306171843</v>
      </c>
      <c r="S116" s="114"/>
      <c r="T116" s="104">
        <v>4.6316100007375176E-2</v>
      </c>
      <c r="U116" s="104">
        <v>1.8437937901025149E-3</v>
      </c>
      <c r="V116" s="104">
        <v>4.8676156058706392E-2</v>
      </c>
      <c r="W116" s="104">
        <v>0.7993583597610443</v>
      </c>
      <c r="X116" s="104">
        <v>8.5220148978538232E-2</v>
      </c>
      <c r="Y116" s="104">
        <v>1.8585441404233349E-2</v>
      </c>
      <c r="Z116" s="33">
        <f t="shared" si="9"/>
        <v>0.42824881954424143</v>
      </c>
      <c r="AA116" s="104">
        <v>0</v>
      </c>
      <c r="AB116" s="104">
        <v>9.6671730423974578E-4</v>
      </c>
      <c r="AC116" s="104">
        <v>0.99903328269576019</v>
      </c>
      <c r="AD116" s="40">
        <f t="shared" si="10"/>
        <v>0.57175118045575857</v>
      </c>
    </row>
    <row r="117" spans="1:30" s="21" customFormat="1" x14ac:dyDescent="0.25">
      <c r="A117" s="20"/>
      <c r="B117" s="94">
        <v>812</v>
      </c>
      <c r="C117" s="121">
        <v>8</v>
      </c>
      <c r="D117" s="82" t="s">
        <v>232</v>
      </c>
      <c r="E117" s="42">
        <v>933</v>
      </c>
      <c r="F117" s="42">
        <v>0</v>
      </c>
      <c r="G117" s="42">
        <v>737</v>
      </c>
      <c r="H117" s="42">
        <v>454</v>
      </c>
      <c r="I117" s="42">
        <v>761</v>
      </c>
      <c r="J117" s="36"/>
      <c r="K117" s="137">
        <v>264.14</v>
      </c>
      <c r="L117" s="37">
        <f t="shared" si="7"/>
        <v>347.09592641261497</v>
      </c>
      <c r="M117" s="38"/>
      <c r="N117" s="137">
        <v>61.52</v>
      </c>
      <c r="O117" s="37">
        <f t="shared" si="8"/>
        <v>80.840998685939553</v>
      </c>
      <c r="P117" s="50"/>
      <c r="Q117" s="137">
        <v>202.62</v>
      </c>
      <c r="R117" s="37">
        <f t="shared" si="11"/>
        <v>266.25492772667542</v>
      </c>
      <c r="S117" s="115">
        <v>2</v>
      </c>
      <c r="T117" s="104">
        <v>4.0637191157347201E-2</v>
      </c>
      <c r="U117" s="104">
        <v>0</v>
      </c>
      <c r="V117" s="104">
        <v>1.1378413524057217E-3</v>
      </c>
      <c r="W117" s="104">
        <v>0.9582249674902471</v>
      </c>
      <c r="X117" s="104">
        <v>0</v>
      </c>
      <c r="Y117" s="104">
        <v>0</v>
      </c>
      <c r="Z117" s="33">
        <f t="shared" si="9"/>
        <v>0.23290679185280536</v>
      </c>
      <c r="AA117" s="104">
        <v>0</v>
      </c>
      <c r="AB117" s="104">
        <v>0</v>
      </c>
      <c r="AC117" s="104">
        <v>1</v>
      </c>
      <c r="AD117" s="40">
        <f t="shared" si="10"/>
        <v>0.76709320814719473</v>
      </c>
    </row>
    <row r="118" spans="1:30" s="21" customFormat="1" x14ac:dyDescent="0.25">
      <c r="A118" s="20"/>
      <c r="B118" s="94">
        <v>324</v>
      </c>
      <c r="C118" s="121">
        <v>4</v>
      </c>
      <c r="D118" s="82" t="s">
        <v>111</v>
      </c>
      <c r="E118" s="42">
        <v>46702</v>
      </c>
      <c r="F118" s="42">
        <v>8764</v>
      </c>
      <c r="G118" s="42">
        <v>0</v>
      </c>
      <c r="H118" s="42">
        <v>128572</v>
      </c>
      <c r="I118" s="42">
        <v>128572</v>
      </c>
      <c r="J118" s="36"/>
      <c r="K118" s="137">
        <v>43128.09</v>
      </c>
      <c r="L118" s="37">
        <f t="shared" si="7"/>
        <v>335.4392091590704</v>
      </c>
      <c r="M118" s="38"/>
      <c r="N118" s="137">
        <v>26260.25</v>
      </c>
      <c r="O118" s="37">
        <f t="shared" si="8"/>
        <v>204.24548113119496</v>
      </c>
      <c r="P118" s="50"/>
      <c r="Q118" s="137">
        <v>16867.84</v>
      </c>
      <c r="R118" s="37">
        <f t="shared" si="11"/>
        <v>131.19372802787544</v>
      </c>
      <c r="S118" s="114"/>
      <c r="T118" s="104">
        <v>2.6977275540027226E-2</v>
      </c>
      <c r="U118" s="104">
        <v>0</v>
      </c>
      <c r="V118" s="104">
        <v>0.11743871440675545</v>
      </c>
      <c r="W118" s="104">
        <v>0.35641435249093212</v>
      </c>
      <c r="X118" s="104">
        <v>0.48878209461067584</v>
      </c>
      <c r="Y118" s="104">
        <v>1.0387562951609371E-2</v>
      </c>
      <c r="Z118" s="33">
        <f t="shared" si="9"/>
        <v>0.60888970506229245</v>
      </c>
      <c r="AA118" s="104">
        <v>0</v>
      </c>
      <c r="AB118" s="104">
        <v>1.2171090074366369E-3</v>
      </c>
      <c r="AC118" s="104">
        <v>0.99878289099256345</v>
      </c>
      <c r="AD118" s="40">
        <f t="shared" si="10"/>
        <v>0.39111029493770771</v>
      </c>
    </row>
    <row r="119" spans="1:30" s="21" customFormat="1" x14ac:dyDescent="0.25">
      <c r="A119" s="20"/>
      <c r="B119" s="94">
        <v>414</v>
      </c>
      <c r="C119" s="121">
        <v>6</v>
      </c>
      <c r="D119" s="82" t="s">
        <v>112</v>
      </c>
      <c r="E119" s="42">
        <v>2800</v>
      </c>
      <c r="F119" s="42">
        <v>900</v>
      </c>
      <c r="G119" s="42">
        <v>0</v>
      </c>
      <c r="H119" s="42">
        <v>8300</v>
      </c>
      <c r="I119" s="42">
        <v>8300</v>
      </c>
      <c r="J119" s="36"/>
      <c r="K119" s="137">
        <v>2791.71</v>
      </c>
      <c r="L119" s="37">
        <f t="shared" si="7"/>
        <v>336.35060240963855</v>
      </c>
      <c r="M119" s="38"/>
      <c r="N119" s="137">
        <v>541.78</v>
      </c>
      <c r="O119" s="37">
        <f t="shared" si="8"/>
        <v>65.274698795180726</v>
      </c>
      <c r="P119" s="52"/>
      <c r="Q119" s="137">
        <v>2249.9299999999998</v>
      </c>
      <c r="R119" s="37">
        <f t="shared" si="11"/>
        <v>271.07590361445784</v>
      </c>
      <c r="S119" s="114"/>
      <c r="T119" s="104">
        <v>8.4406954852523169E-2</v>
      </c>
      <c r="U119" s="104">
        <v>0</v>
      </c>
      <c r="V119" s="104">
        <v>4.6513344900143971E-2</v>
      </c>
      <c r="W119" s="104">
        <v>0.86907970024733294</v>
      </c>
      <c r="X119" s="104">
        <v>0</v>
      </c>
      <c r="Y119" s="104">
        <v>0</v>
      </c>
      <c r="Z119" s="33">
        <f t="shared" si="9"/>
        <v>0.19406743537115242</v>
      </c>
      <c r="AA119" s="104">
        <v>0</v>
      </c>
      <c r="AB119" s="104">
        <v>0</v>
      </c>
      <c r="AC119" s="104">
        <v>1</v>
      </c>
      <c r="AD119" s="40">
        <f t="shared" si="10"/>
        <v>0.80593256462884744</v>
      </c>
    </row>
    <row r="120" spans="1:30" s="21" customFormat="1" x14ac:dyDescent="0.25">
      <c r="A120" s="20"/>
      <c r="B120" s="94">
        <v>818</v>
      </c>
      <c r="C120" s="121">
        <v>8</v>
      </c>
      <c r="D120" s="82" t="s">
        <v>233</v>
      </c>
      <c r="E120" s="42">
        <v>550</v>
      </c>
      <c r="F120" s="42">
        <v>0</v>
      </c>
      <c r="G120" s="42">
        <v>128</v>
      </c>
      <c r="H120" s="42">
        <v>1109</v>
      </c>
      <c r="I120" s="42">
        <v>1162</v>
      </c>
      <c r="J120" s="36"/>
      <c r="K120" s="137">
        <v>394.4</v>
      </c>
      <c r="L120" s="37">
        <f t="shared" si="7"/>
        <v>339.4148020654045</v>
      </c>
      <c r="M120" s="38"/>
      <c r="N120" s="137">
        <v>85.44</v>
      </c>
      <c r="O120" s="37">
        <f t="shared" si="8"/>
        <v>73.528399311531842</v>
      </c>
      <c r="P120" s="50"/>
      <c r="Q120" s="137">
        <v>308.95999999999998</v>
      </c>
      <c r="R120" s="37">
        <f t="shared" si="11"/>
        <v>265.88640275387263</v>
      </c>
      <c r="S120" s="115">
        <v>3</v>
      </c>
      <c r="T120" s="104">
        <v>7.1512172284644196E-2</v>
      </c>
      <c r="U120" s="104">
        <v>0</v>
      </c>
      <c r="V120" s="104">
        <v>0</v>
      </c>
      <c r="W120" s="104">
        <v>0.92848782771535576</v>
      </c>
      <c r="X120" s="104">
        <v>0</v>
      </c>
      <c r="Y120" s="104">
        <v>0</v>
      </c>
      <c r="Z120" s="33">
        <f t="shared" si="9"/>
        <v>0.21663286004056795</v>
      </c>
      <c r="AA120" s="104">
        <v>0</v>
      </c>
      <c r="AB120" s="104">
        <v>0</v>
      </c>
      <c r="AC120" s="104">
        <v>1</v>
      </c>
      <c r="AD120" s="40">
        <f t="shared" si="10"/>
        <v>0.78336713995943208</v>
      </c>
    </row>
    <row r="121" spans="1:30" s="21" customFormat="1" x14ac:dyDescent="0.25">
      <c r="A121" s="20"/>
      <c r="B121" s="94">
        <v>516</v>
      </c>
      <c r="C121" s="121">
        <v>9</v>
      </c>
      <c r="D121" s="82" t="s">
        <v>113</v>
      </c>
      <c r="E121" s="42">
        <v>3772</v>
      </c>
      <c r="F121" s="42">
        <v>44</v>
      </c>
      <c r="G121" s="42">
        <v>1171</v>
      </c>
      <c r="H121" s="42">
        <v>5128</v>
      </c>
      <c r="I121" s="42">
        <v>5616</v>
      </c>
      <c r="J121" s="36"/>
      <c r="K121" s="137">
        <v>2820.71</v>
      </c>
      <c r="L121" s="37">
        <f t="shared" si="7"/>
        <v>502.26317663817662</v>
      </c>
      <c r="M121" s="38"/>
      <c r="N121" s="137">
        <v>757.48</v>
      </c>
      <c r="O121" s="37">
        <f t="shared" si="8"/>
        <v>134.87891737891738</v>
      </c>
      <c r="P121" s="50"/>
      <c r="Q121" s="137">
        <v>2063.23</v>
      </c>
      <c r="R121" s="37">
        <f t="shared" si="11"/>
        <v>367.38425925925924</v>
      </c>
      <c r="S121" s="114"/>
      <c r="T121" s="104">
        <v>3.7307915720547077E-2</v>
      </c>
      <c r="U121" s="104">
        <v>1.2079526852194118E-2</v>
      </c>
      <c r="V121" s="104">
        <v>0.29899139251201351</v>
      </c>
      <c r="W121" s="104">
        <v>0.61338913238633364</v>
      </c>
      <c r="X121" s="104">
        <v>5.8879442361514491E-3</v>
      </c>
      <c r="Y121" s="104">
        <v>3.2344088292760205E-2</v>
      </c>
      <c r="Z121" s="33">
        <f t="shared" si="9"/>
        <v>0.26854231735981365</v>
      </c>
      <c r="AA121" s="104">
        <v>0</v>
      </c>
      <c r="AB121" s="104">
        <v>2.2634413031993525E-3</v>
      </c>
      <c r="AC121" s="104">
        <v>0.99773655869680056</v>
      </c>
      <c r="AD121" s="40">
        <f t="shared" si="10"/>
        <v>0.73145768264018629</v>
      </c>
    </row>
    <row r="122" spans="1:30" s="21" customFormat="1" x14ac:dyDescent="0.25">
      <c r="A122" s="20"/>
      <c r="B122" s="94">
        <v>824</v>
      </c>
      <c r="C122" s="121">
        <v>6</v>
      </c>
      <c r="D122" s="82" t="s">
        <v>234</v>
      </c>
      <c r="E122" s="42">
        <v>361</v>
      </c>
      <c r="F122" s="42">
        <v>20</v>
      </c>
      <c r="G122" s="42">
        <v>80</v>
      </c>
      <c r="H122" s="42">
        <v>684</v>
      </c>
      <c r="I122" s="42">
        <v>717</v>
      </c>
      <c r="J122" s="36"/>
      <c r="K122" s="137">
        <v>165.15</v>
      </c>
      <c r="L122" s="37">
        <f t="shared" si="7"/>
        <v>230.3347280334728</v>
      </c>
      <c r="M122" s="38"/>
      <c r="N122" s="137">
        <v>45.95</v>
      </c>
      <c r="O122" s="37">
        <f t="shared" si="8"/>
        <v>64.086471408647142</v>
      </c>
      <c r="P122" s="50"/>
      <c r="Q122" s="137">
        <v>119.2</v>
      </c>
      <c r="R122" s="37">
        <f t="shared" si="11"/>
        <v>166.24825662482567</v>
      </c>
      <c r="S122" s="114"/>
      <c r="T122" s="104">
        <v>8.2045701849836769E-2</v>
      </c>
      <c r="U122" s="104">
        <v>0</v>
      </c>
      <c r="V122" s="104">
        <v>0.1088139281828074</v>
      </c>
      <c r="W122" s="104">
        <v>0.80914036996735572</v>
      </c>
      <c r="X122" s="104">
        <v>0</v>
      </c>
      <c r="Y122" s="104">
        <v>0</v>
      </c>
      <c r="Z122" s="33">
        <f t="shared" si="9"/>
        <v>0.27823191038449896</v>
      </c>
      <c r="AA122" s="104">
        <v>0</v>
      </c>
      <c r="AB122" s="104">
        <v>0</v>
      </c>
      <c r="AC122" s="104">
        <v>1</v>
      </c>
      <c r="AD122" s="40">
        <f t="shared" si="10"/>
        <v>0.7217680896155011</v>
      </c>
    </row>
    <row r="123" spans="1:30" s="21" customFormat="1" x14ac:dyDescent="0.25">
      <c r="A123" s="20"/>
      <c r="B123" s="94">
        <v>826</v>
      </c>
      <c r="C123" s="121">
        <v>6</v>
      </c>
      <c r="D123" s="82" t="s">
        <v>259</v>
      </c>
      <c r="E123" s="42">
        <v>180</v>
      </c>
      <c r="F123" s="42">
        <v>25</v>
      </c>
      <c r="G123" s="42">
        <v>10</v>
      </c>
      <c r="H123" s="42">
        <v>420</v>
      </c>
      <c r="I123" s="42">
        <v>424</v>
      </c>
      <c r="J123" s="36"/>
      <c r="K123" s="137">
        <v>112.48</v>
      </c>
      <c r="L123" s="37">
        <f t="shared" si="7"/>
        <v>265.28301886792451</v>
      </c>
      <c r="M123" s="38"/>
      <c r="N123" s="137">
        <v>37.28</v>
      </c>
      <c r="O123" s="37">
        <f t="shared" si="8"/>
        <v>87.924528301886795</v>
      </c>
      <c r="P123" s="50"/>
      <c r="Q123" s="137">
        <v>75.2</v>
      </c>
      <c r="R123" s="37">
        <f t="shared" si="11"/>
        <v>177.35849056603774</v>
      </c>
      <c r="S123" s="114"/>
      <c r="T123" s="104">
        <v>6.1963519313304717E-2</v>
      </c>
      <c r="U123" s="104">
        <v>0</v>
      </c>
      <c r="V123" s="104">
        <v>0.13412017167381973</v>
      </c>
      <c r="W123" s="104">
        <v>0.80391630901287547</v>
      </c>
      <c r="X123" s="104">
        <v>0</v>
      </c>
      <c r="Y123" s="104">
        <v>0</v>
      </c>
      <c r="Z123" s="33">
        <f t="shared" si="9"/>
        <v>0.33143669985775248</v>
      </c>
      <c r="AA123" s="104">
        <v>0</v>
      </c>
      <c r="AB123" s="104">
        <v>0</v>
      </c>
      <c r="AC123" s="104">
        <v>1</v>
      </c>
      <c r="AD123" s="40">
        <f t="shared" si="10"/>
        <v>0.66856330014224752</v>
      </c>
    </row>
    <row r="124" spans="1:30" s="21" customFormat="1" x14ac:dyDescent="0.25">
      <c r="A124" s="20"/>
      <c r="B124" s="94">
        <v>736</v>
      </c>
      <c r="C124" s="121">
        <v>7</v>
      </c>
      <c r="D124" s="82" t="s">
        <v>114</v>
      </c>
      <c r="E124" s="42">
        <v>1442</v>
      </c>
      <c r="F124" s="42">
        <v>23</v>
      </c>
      <c r="G124" s="42">
        <v>0</v>
      </c>
      <c r="H124" s="42">
        <v>2811</v>
      </c>
      <c r="I124" s="42">
        <v>2811</v>
      </c>
      <c r="J124" s="36"/>
      <c r="K124" s="137">
        <v>1042.22</v>
      </c>
      <c r="L124" s="37">
        <f t="shared" si="7"/>
        <v>370.76485236570613</v>
      </c>
      <c r="M124" s="38"/>
      <c r="N124" s="137">
        <v>441.19</v>
      </c>
      <c r="O124" s="37">
        <f t="shared" si="8"/>
        <v>156.95126289576663</v>
      </c>
      <c r="P124" s="202">
        <v>6</v>
      </c>
      <c r="Q124" s="137">
        <v>601.03</v>
      </c>
      <c r="R124" s="37">
        <f t="shared" si="11"/>
        <v>213.81358946993953</v>
      </c>
      <c r="S124" s="200"/>
      <c r="T124" s="104">
        <v>3.5109589972574178E-2</v>
      </c>
      <c r="U124" s="104">
        <v>0</v>
      </c>
      <c r="V124" s="104">
        <v>0</v>
      </c>
      <c r="W124" s="104">
        <v>0.90736417416532555</v>
      </c>
      <c r="X124" s="104">
        <v>5.7526235862100226E-2</v>
      </c>
      <c r="Y124" s="104">
        <v>0</v>
      </c>
      <c r="Z124" s="33">
        <f t="shared" si="9"/>
        <v>0.42331753372608472</v>
      </c>
      <c r="AA124" s="104">
        <v>0</v>
      </c>
      <c r="AB124" s="104">
        <v>2.419180406968038E-2</v>
      </c>
      <c r="AC124" s="104">
        <v>0.97580819593031964</v>
      </c>
      <c r="AD124" s="40">
        <f t="shared" si="10"/>
        <v>0.57668246627391528</v>
      </c>
    </row>
    <row r="125" spans="1:30" s="21" customFormat="1" x14ac:dyDescent="0.25">
      <c r="A125" s="20"/>
      <c r="B125" s="94">
        <v>204</v>
      </c>
      <c r="C125" s="121">
        <v>9</v>
      </c>
      <c r="D125" s="82" t="s">
        <v>115</v>
      </c>
      <c r="E125" s="42">
        <v>5531</v>
      </c>
      <c r="F125" s="42">
        <v>3</v>
      </c>
      <c r="G125" s="42">
        <v>1618</v>
      </c>
      <c r="H125" s="42">
        <v>9277</v>
      </c>
      <c r="I125" s="42">
        <v>9951</v>
      </c>
      <c r="J125" s="36"/>
      <c r="K125" s="137">
        <v>2712.87</v>
      </c>
      <c r="L125" s="37">
        <f t="shared" si="7"/>
        <v>272.62285197467594</v>
      </c>
      <c r="M125" s="38"/>
      <c r="N125" s="137">
        <v>1270.1199999999999</v>
      </c>
      <c r="O125" s="37">
        <f t="shared" si="8"/>
        <v>127.63742337453522</v>
      </c>
      <c r="P125" s="50"/>
      <c r="Q125" s="137">
        <v>1442.75</v>
      </c>
      <c r="R125" s="37">
        <f t="shared" si="11"/>
        <v>144.98542860014069</v>
      </c>
      <c r="S125" s="115">
        <v>1</v>
      </c>
      <c r="T125" s="104">
        <v>4.0248165527666677E-2</v>
      </c>
      <c r="U125" s="104">
        <v>0</v>
      </c>
      <c r="V125" s="104">
        <v>0.31776525052750926</v>
      </c>
      <c r="W125" s="104">
        <v>0.61831165559159773</v>
      </c>
      <c r="X125" s="104">
        <v>2.367492835322647E-2</v>
      </c>
      <c r="Y125" s="104">
        <v>0</v>
      </c>
      <c r="Z125" s="33">
        <f t="shared" si="9"/>
        <v>0.4681831418387169</v>
      </c>
      <c r="AA125" s="104">
        <v>0</v>
      </c>
      <c r="AB125" s="104">
        <v>0</v>
      </c>
      <c r="AC125" s="104">
        <v>1</v>
      </c>
      <c r="AD125" s="40">
        <f t="shared" si="10"/>
        <v>0.5318168581612831</v>
      </c>
    </row>
    <row r="126" spans="1:30" s="21" customFormat="1" x14ac:dyDescent="0.25">
      <c r="A126" s="20"/>
      <c r="B126" s="94">
        <v>830</v>
      </c>
      <c r="C126" s="121">
        <v>9</v>
      </c>
      <c r="D126" s="82" t="s">
        <v>272</v>
      </c>
      <c r="E126" s="42">
        <v>592</v>
      </c>
      <c r="F126" s="42">
        <v>0</v>
      </c>
      <c r="G126" s="42">
        <v>366</v>
      </c>
      <c r="H126" s="42">
        <v>296</v>
      </c>
      <c r="I126" s="42">
        <v>449</v>
      </c>
      <c r="J126" s="36"/>
      <c r="K126" s="137">
        <v>207.06</v>
      </c>
      <c r="L126" s="37">
        <f t="shared" si="7"/>
        <v>461.15812917594656</v>
      </c>
      <c r="M126" s="52"/>
      <c r="N126" s="137">
        <v>28.3</v>
      </c>
      <c r="O126" s="37">
        <f t="shared" si="8"/>
        <v>63.028953229398667</v>
      </c>
      <c r="P126" s="50"/>
      <c r="Q126" s="137">
        <v>178.76</v>
      </c>
      <c r="R126" s="37">
        <f t="shared" si="11"/>
        <v>398.12917594654789</v>
      </c>
      <c r="S126" s="114"/>
      <c r="T126" s="104">
        <v>5.7597173144876321E-2</v>
      </c>
      <c r="U126" s="104">
        <v>0</v>
      </c>
      <c r="V126" s="104">
        <v>0</v>
      </c>
      <c r="W126" s="104">
        <v>0.94240282685512367</v>
      </c>
      <c r="X126" s="104">
        <v>0</v>
      </c>
      <c r="Y126" s="104">
        <v>0</v>
      </c>
      <c r="Z126" s="33">
        <f t="shared" si="9"/>
        <v>0.13667535979909204</v>
      </c>
      <c r="AA126" s="104">
        <v>0</v>
      </c>
      <c r="AB126" s="104">
        <v>0</v>
      </c>
      <c r="AC126" s="104">
        <v>1</v>
      </c>
      <c r="AD126" s="40">
        <f t="shared" si="10"/>
        <v>0.86332464020090793</v>
      </c>
    </row>
    <row r="127" spans="1:30" s="21" customFormat="1" x14ac:dyDescent="0.25">
      <c r="A127" s="20"/>
      <c r="B127" s="94">
        <v>50</v>
      </c>
      <c r="C127" s="121">
        <v>1</v>
      </c>
      <c r="D127" s="82" t="s">
        <v>116</v>
      </c>
      <c r="E127" s="42">
        <v>121987</v>
      </c>
      <c r="F127" s="42">
        <v>54465</v>
      </c>
      <c r="G127" s="42">
        <v>0</v>
      </c>
      <c r="H127" s="42">
        <v>392850</v>
      </c>
      <c r="I127" s="42">
        <v>392850</v>
      </c>
      <c r="J127" s="44"/>
      <c r="K127" s="137">
        <v>160003.91</v>
      </c>
      <c r="L127" s="161">
        <f t="shared" si="7"/>
        <v>407.29008527427771</v>
      </c>
      <c r="M127" s="162"/>
      <c r="N127" s="137">
        <v>71301.100000000006</v>
      </c>
      <c r="O127" s="37">
        <f t="shared" si="8"/>
        <v>181.49700903652794</v>
      </c>
      <c r="P127" s="202"/>
      <c r="Q127" s="137">
        <v>88702.81</v>
      </c>
      <c r="R127" s="161">
        <f t="shared" si="11"/>
        <v>225.79307623774977</v>
      </c>
      <c r="S127" s="200"/>
      <c r="T127" s="104">
        <v>3.0358577918152732E-2</v>
      </c>
      <c r="U127" s="104">
        <v>1.3295727555395357E-2</v>
      </c>
      <c r="V127" s="104">
        <v>0.13238645687093184</v>
      </c>
      <c r="W127" s="104">
        <v>0.44613196710850178</v>
      </c>
      <c r="X127" s="104">
        <v>0.37222427143480252</v>
      </c>
      <c r="Y127" s="104">
        <v>5.6029991122156595E-3</v>
      </c>
      <c r="Z127" s="33">
        <f t="shared" si="9"/>
        <v>0.44562098513717574</v>
      </c>
      <c r="AA127" s="104">
        <v>0</v>
      </c>
      <c r="AB127" s="104">
        <v>7.9478880094102991E-4</v>
      </c>
      <c r="AC127" s="104">
        <v>0.99920521119905892</v>
      </c>
      <c r="AD127" s="40">
        <f t="shared" si="10"/>
        <v>0.55437901486282426</v>
      </c>
    </row>
    <row r="128" spans="1:30" s="21" customFormat="1" x14ac:dyDescent="0.25">
      <c r="A128" s="20"/>
      <c r="B128" s="94">
        <v>971</v>
      </c>
      <c r="C128" s="121">
        <v>7</v>
      </c>
      <c r="D128" s="82" t="s">
        <v>117</v>
      </c>
      <c r="E128" s="42">
        <v>6604</v>
      </c>
      <c r="F128" s="42">
        <v>933</v>
      </c>
      <c r="G128" s="42">
        <v>93</v>
      </c>
      <c r="H128" s="42">
        <v>17532</v>
      </c>
      <c r="I128" s="42">
        <v>17571</v>
      </c>
      <c r="J128" s="44"/>
      <c r="K128" s="137">
        <v>4515.29</v>
      </c>
      <c r="L128" s="161">
        <f t="shared" si="7"/>
        <v>256.97399123555857</v>
      </c>
      <c r="M128" s="160"/>
      <c r="N128" s="137">
        <v>1741.27</v>
      </c>
      <c r="O128" s="37">
        <f t="shared" si="8"/>
        <v>99.099083717489052</v>
      </c>
      <c r="P128" s="168"/>
      <c r="Q128" s="137">
        <v>2774.02</v>
      </c>
      <c r="R128" s="161">
        <f t="shared" ref="R128:R159" si="12">Q128*1000/I128</f>
        <v>157.87490751806953</v>
      </c>
      <c r="S128" s="114"/>
      <c r="T128" s="104">
        <v>5.547674972864633E-2</v>
      </c>
      <c r="U128" s="104">
        <v>0</v>
      </c>
      <c r="V128" s="104">
        <v>3.4641382439254111E-2</v>
      </c>
      <c r="W128" s="104">
        <v>0.68490814175860149</v>
      </c>
      <c r="X128" s="104">
        <v>0.22105704457091663</v>
      </c>
      <c r="Y128" s="104">
        <v>3.9166815025814495E-3</v>
      </c>
      <c r="Z128" s="33">
        <f t="shared" si="9"/>
        <v>0.38563857470948709</v>
      </c>
      <c r="AA128" s="104">
        <v>0</v>
      </c>
      <c r="AB128" s="104">
        <v>1.8384871053561257E-4</v>
      </c>
      <c r="AC128" s="104">
        <v>0.99981615128946444</v>
      </c>
      <c r="AD128" s="40">
        <f t="shared" si="10"/>
        <v>0.61436142529051285</v>
      </c>
    </row>
    <row r="129" spans="1:30" s="21" customFormat="1" x14ac:dyDescent="0.25">
      <c r="A129" s="20"/>
      <c r="B129" s="94">
        <v>833</v>
      </c>
      <c r="C129" s="121">
        <v>8</v>
      </c>
      <c r="D129" s="82" t="s">
        <v>235</v>
      </c>
      <c r="E129" s="42">
        <v>811</v>
      </c>
      <c r="F129" s="42">
        <v>0</v>
      </c>
      <c r="G129" s="42">
        <v>0</v>
      </c>
      <c r="H129" s="42">
        <v>1464</v>
      </c>
      <c r="I129" s="42">
        <v>1464</v>
      </c>
      <c r="J129" s="44"/>
      <c r="K129" s="137">
        <v>884.82</v>
      </c>
      <c r="L129" s="161">
        <f t="shared" si="7"/>
        <v>604.38524590163934</v>
      </c>
      <c r="M129" s="167"/>
      <c r="N129" s="137">
        <v>383.68</v>
      </c>
      <c r="O129" s="37">
        <f t="shared" si="8"/>
        <v>262.07650273224044</v>
      </c>
      <c r="P129" s="168"/>
      <c r="Q129" s="137">
        <v>501.14</v>
      </c>
      <c r="R129" s="161">
        <f t="shared" si="12"/>
        <v>342.30874316939889</v>
      </c>
      <c r="S129" s="114"/>
      <c r="T129" s="104">
        <v>2.1033152627189324E-2</v>
      </c>
      <c r="U129" s="104">
        <v>0.12275854879065888</v>
      </c>
      <c r="V129" s="104">
        <v>0.54211843202668886</v>
      </c>
      <c r="W129" s="104">
        <v>0.31408986655546289</v>
      </c>
      <c r="X129" s="104">
        <v>0</v>
      </c>
      <c r="Y129" s="104">
        <v>0</v>
      </c>
      <c r="Z129" s="33">
        <f t="shared" si="9"/>
        <v>0.43362491806243075</v>
      </c>
      <c r="AA129" s="104">
        <v>0</v>
      </c>
      <c r="AB129" s="104">
        <v>0</v>
      </c>
      <c r="AC129" s="104">
        <v>1</v>
      </c>
      <c r="AD129" s="40">
        <f t="shared" si="10"/>
        <v>0.56637508193756914</v>
      </c>
    </row>
    <row r="130" spans="1:30" s="21" customFormat="1" x14ac:dyDescent="0.25">
      <c r="A130" s="20"/>
      <c r="B130" s="94">
        <v>834</v>
      </c>
      <c r="C130" s="121">
        <v>8</v>
      </c>
      <c r="D130" s="82" t="s">
        <v>118</v>
      </c>
      <c r="E130" s="42">
        <v>901</v>
      </c>
      <c r="F130" s="42">
        <v>0</v>
      </c>
      <c r="G130" s="42">
        <v>458</v>
      </c>
      <c r="H130" s="42">
        <v>800</v>
      </c>
      <c r="I130" s="42">
        <v>991</v>
      </c>
      <c r="J130" s="44"/>
      <c r="K130" s="137">
        <v>571.51</v>
      </c>
      <c r="L130" s="161">
        <f t="shared" si="7"/>
        <v>576.70030272452072</v>
      </c>
      <c r="M130" s="167"/>
      <c r="N130" s="137">
        <v>191.44</v>
      </c>
      <c r="O130" s="37">
        <f t="shared" si="8"/>
        <v>193.17860746720484</v>
      </c>
      <c r="P130" s="167"/>
      <c r="Q130" s="137">
        <v>380.07</v>
      </c>
      <c r="R130" s="161">
        <f t="shared" si="12"/>
        <v>383.52169525731586</v>
      </c>
      <c r="S130" s="114"/>
      <c r="T130" s="104">
        <v>2.3035938152946092E-2</v>
      </c>
      <c r="U130" s="104">
        <v>0</v>
      </c>
      <c r="V130" s="104">
        <v>8.8800668616799E-3</v>
      </c>
      <c r="W130" s="104">
        <v>0.88816339323025495</v>
      </c>
      <c r="X130" s="104">
        <v>7.99206017551191E-2</v>
      </c>
      <c r="Y130" s="104">
        <v>0</v>
      </c>
      <c r="Z130" s="33">
        <f t="shared" si="9"/>
        <v>0.3349722664520306</v>
      </c>
      <c r="AA130" s="104">
        <v>0</v>
      </c>
      <c r="AB130" s="104">
        <v>0</v>
      </c>
      <c r="AC130" s="104">
        <v>1</v>
      </c>
      <c r="AD130" s="40">
        <f t="shared" si="10"/>
        <v>0.6650277335479694</v>
      </c>
    </row>
    <row r="131" spans="1:30" s="21" customFormat="1" x14ac:dyDescent="0.25">
      <c r="A131" s="20"/>
      <c r="B131" s="94">
        <v>567</v>
      </c>
      <c r="C131" s="121">
        <v>9</v>
      </c>
      <c r="D131" s="82" t="s">
        <v>119</v>
      </c>
      <c r="E131" s="42">
        <v>2937</v>
      </c>
      <c r="F131" s="42">
        <v>48</v>
      </c>
      <c r="G131" s="42">
        <v>775</v>
      </c>
      <c r="H131" s="42">
        <v>4485</v>
      </c>
      <c r="I131" s="42">
        <v>4808</v>
      </c>
      <c r="J131" s="44"/>
      <c r="K131" s="137">
        <v>1627.47</v>
      </c>
      <c r="L131" s="161">
        <f t="shared" si="7"/>
        <v>338.49209650582361</v>
      </c>
      <c r="M131" s="162"/>
      <c r="N131" s="137">
        <v>841.46</v>
      </c>
      <c r="O131" s="37">
        <f t="shared" si="8"/>
        <v>175.0124792013311</v>
      </c>
      <c r="P131" s="168"/>
      <c r="Q131" s="137">
        <v>786.01</v>
      </c>
      <c r="R131" s="161">
        <f t="shared" si="12"/>
        <v>163.47961730449251</v>
      </c>
      <c r="S131" s="114"/>
      <c r="T131" s="104">
        <v>2.9365626411237612E-2</v>
      </c>
      <c r="U131" s="104">
        <v>0</v>
      </c>
      <c r="V131" s="104">
        <v>6.5742875478335266E-2</v>
      </c>
      <c r="W131" s="104">
        <v>0.61773584008746696</v>
      </c>
      <c r="X131" s="104">
        <v>0.28004896251752903</v>
      </c>
      <c r="Y131" s="104">
        <v>7.106695505431037E-3</v>
      </c>
      <c r="Z131" s="33">
        <f t="shared" si="9"/>
        <v>0.51703564428222948</v>
      </c>
      <c r="AA131" s="104">
        <v>0</v>
      </c>
      <c r="AB131" s="104">
        <v>4.0966399918576099E-3</v>
      </c>
      <c r="AC131" s="104">
        <v>0.99590336000814239</v>
      </c>
      <c r="AD131" s="40">
        <f t="shared" si="10"/>
        <v>0.48296435571777052</v>
      </c>
    </row>
    <row r="132" spans="1:30" s="21" customFormat="1" x14ac:dyDescent="0.25">
      <c r="A132" s="20"/>
      <c r="B132" s="94">
        <v>837</v>
      </c>
      <c r="C132" s="121">
        <v>8</v>
      </c>
      <c r="D132" s="82" t="s">
        <v>120</v>
      </c>
      <c r="E132" s="42">
        <v>2029</v>
      </c>
      <c r="F132" s="42">
        <v>0</v>
      </c>
      <c r="G132" s="42">
        <v>1346</v>
      </c>
      <c r="H132" s="42">
        <v>1454</v>
      </c>
      <c r="I132" s="42">
        <v>2015</v>
      </c>
      <c r="J132" s="44"/>
      <c r="K132" s="137">
        <v>1055.33</v>
      </c>
      <c r="L132" s="161">
        <f t="shared" si="7"/>
        <v>523.73697270471462</v>
      </c>
      <c r="M132" s="162"/>
      <c r="N132" s="137">
        <v>313.39</v>
      </c>
      <c r="O132" s="37">
        <f t="shared" si="8"/>
        <v>155.52853598014889</v>
      </c>
      <c r="P132" s="168"/>
      <c r="Q132" s="137">
        <v>741.94</v>
      </c>
      <c r="R132" s="161">
        <f t="shared" si="12"/>
        <v>368.20843672456573</v>
      </c>
      <c r="S132" s="114"/>
      <c r="T132" s="104">
        <v>2.5559207377389197E-2</v>
      </c>
      <c r="U132" s="104">
        <v>0</v>
      </c>
      <c r="V132" s="104">
        <v>0</v>
      </c>
      <c r="W132" s="104">
        <v>0.97444079262261085</v>
      </c>
      <c r="X132" s="104">
        <v>0</v>
      </c>
      <c r="Y132" s="104">
        <v>0</v>
      </c>
      <c r="Z132" s="33">
        <f t="shared" si="9"/>
        <v>0.2969592449755053</v>
      </c>
      <c r="AA132" s="104">
        <v>0</v>
      </c>
      <c r="AB132" s="104">
        <v>6.6043076259535809E-3</v>
      </c>
      <c r="AC132" s="104">
        <v>0.99339569237404635</v>
      </c>
      <c r="AD132" s="40">
        <f t="shared" si="10"/>
        <v>0.70304075502449481</v>
      </c>
    </row>
    <row r="133" spans="1:30" s="21" customFormat="1" x14ac:dyDescent="0.25">
      <c r="A133" s="20"/>
      <c r="B133" s="94">
        <v>503</v>
      </c>
      <c r="C133" s="121">
        <v>7</v>
      </c>
      <c r="D133" s="82" t="s">
        <v>121</v>
      </c>
      <c r="E133" s="42">
        <v>3145</v>
      </c>
      <c r="F133" s="42">
        <v>0</v>
      </c>
      <c r="G133" s="42">
        <v>160</v>
      </c>
      <c r="H133" s="42">
        <v>9146</v>
      </c>
      <c r="I133" s="42">
        <v>9213</v>
      </c>
      <c r="J133" s="44"/>
      <c r="K133" s="137">
        <v>2099.89</v>
      </c>
      <c r="L133" s="161">
        <f t="shared" si="7"/>
        <v>227.92684250515575</v>
      </c>
      <c r="M133" s="160"/>
      <c r="N133" s="137">
        <v>546.98</v>
      </c>
      <c r="O133" s="37">
        <f t="shared" si="8"/>
        <v>59.370454792141537</v>
      </c>
      <c r="P133" s="168"/>
      <c r="Q133" s="137">
        <v>1552.91</v>
      </c>
      <c r="R133" s="161">
        <f t="shared" si="12"/>
        <v>168.55638771301423</v>
      </c>
      <c r="S133" s="114"/>
      <c r="T133" s="104">
        <v>9.2124026472631543E-2</v>
      </c>
      <c r="U133" s="104">
        <v>0</v>
      </c>
      <c r="V133" s="104">
        <v>6.2342315989615711E-2</v>
      </c>
      <c r="W133" s="104">
        <v>0.83357709605470032</v>
      </c>
      <c r="X133" s="104">
        <v>1.1956561483052396E-2</v>
      </c>
      <c r="Y133" s="104">
        <v>0</v>
      </c>
      <c r="Z133" s="33">
        <f t="shared" si="9"/>
        <v>0.26048031087342671</v>
      </c>
      <c r="AA133" s="104">
        <v>0</v>
      </c>
      <c r="AB133" s="104">
        <v>2.2087564636714299E-3</v>
      </c>
      <c r="AC133" s="104">
        <v>0.99779124353632853</v>
      </c>
      <c r="AD133" s="40">
        <f t="shared" si="10"/>
        <v>0.7395196891265734</v>
      </c>
    </row>
    <row r="134" spans="1:30" s="21" customFormat="1" x14ac:dyDescent="0.25">
      <c r="A134" s="20"/>
      <c r="B134" s="94">
        <v>840</v>
      </c>
      <c r="C134" s="121">
        <v>6</v>
      </c>
      <c r="D134" s="82" t="s">
        <v>122</v>
      </c>
      <c r="E134" s="42">
        <v>1432</v>
      </c>
      <c r="F134" s="42">
        <v>16</v>
      </c>
      <c r="G134" s="42">
        <v>2</v>
      </c>
      <c r="H134" s="42">
        <v>3000</v>
      </c>
      <c r="I134" s="42">
        <v>3001</v>
      </c>
      <c r="J134" s="44"/>
      <c r="K134" s="137">
        <v>1505.4</v>
      </c>
      <c r="L134" s="161">
        <f t="shared" si="7"/>
        <v>501.63278907030991</v>
      </c>
      <c r="M134" s="162"/>
      <c r="N134" s="137">
        <v>305.86</v>
      </c>
      <c r="O134" s="37">
        <f t="shared" si="8"/>
        <v>101.91936021326225</v>
      </c>
      <c r="P134" s="168"/>
      <c r="Q134" s="137">
        <v>1199.54</v>
      </c>
      <c r="R134" s="161">
        <f t="shared" si="12"/>
        <v>399.71342885704763</v>
      </c>
      <c r="S134" s="114"/>
      <c r="T134" s="104">
        <v>5.404433400902374E-2</v>
      </c>
      <c r="U134" s="104">
        <v>0</v>
      </c>
      <c r="V134" s="104">
        <v>6.5389393840319101E-3</v>
      </c>
      <c r="W134" s="104">
        <v>0.92516183874975488</v>
      </c>
      <c r="X134" s="104">
        <v>1.9289871182894133E-3</v>
      </c>
      <c r="Y134" s="104">
        <v>1.232590073890015E-2</v>
      </c>
      <c r="Z134" s="33">
        <f t="shared" si="9"/>
        <v>0.20317523581772287</v>
      </c>
      <c r="AA134" s="104">
        <v>0</v>
      </c>
      <c r="AB134" s="104">
        <v>2.2758724177601415E-3</v>
      </c>
      <c r="AC134" s="104">
        <v>0.99772412758223983</v>
      </c>
      <c r="AD134" s="40">
        <f t="shared" si="10"/>
        <v>0.7968247641822771</v>
      </c>
    </row>
    <row r="135" spans="1:30" s="21" customFormat="1" x14ac:dyDescent="0.25">
      <c r="A135" s="12"/>
      <c r="B135" s="94">
        <v>843</v>
      </c>
      <c r="C135" s="121">
        <v>6</v>
      </c>
      <c r="D135" s="82" t="s">
        <v>273</v>
      </c>
      <c r="E135" s="42">
        <v>335</v>
      </c>
      <c r="F135" s="42">
        <v>10</v>
      </c>
      <c r="G135" s="42">
        <v>70</v>
      </c>
      <c r="H135" s="42">
        <v>950</v>
      </c>
      <c r="I135" s="42">
        <v>979</v>
      </c>
      <c r="J135" s="44"/>
      <c r="K135" s="137">
        <v>293.51</v>
      </c>
      <c r="L135" s="161">
        <f t="shared" ref="L135:L198" si="13">K135*1000/I135</f>
        <v>299.805924412666</v>
      </c>
      <c r="M135" s="162"/>
      <c r="N135" s="137">
        <v>41.78</v>
      </c>
      <c r="O135" s="37">
        <f t="shared" ref="O135:O198" si="14">N135*1000/I135</f>
        <v>42.67620020429009</v>
      </c>
      <c r="P135" s="160"/>
      <c r="Q135" s="137">
        <v>251.73</v>
      </c>
      <c r="R135" s="161">
        <f t="shared" si="12"/>
        <v>257.12972420837588</v>
      </c>
      <c r="S135" s="115">
        <v>2</v>
      </c>
      <c r="T135" s="104">
        <v>0.12517951172809957</v>
      </c>
      <c r="U135" s="104">
        <v>0</v>
      </c>
      <c r="V135" s="104">
        <v>0.11967448539971277</v>
      </c>
      <c r="W135" s="104">
        <v>0.75514600287218769</v>
      </c>
      <c r="X135" s="104">
        <v>0</v>
      </c>
      <c r="Y135" s="104">
        <v>0</v>
      </c>
      <c r="Z135" s="33">
        <f t="shared" ref="Z135:Z198" si="15">N135/K135</f>
        <v>0.14234608701577459</v>
      </c>
      <c r="AA135" s="104">
        <v>0</v>
      </c>
      <c r="AB135" s="104">
        <v>0</v>
      </c>
      <c r="AC135" s="104">
        <v>1</v>
      </c>
      <c r="AD135" s="40">
        <f t="shared" ref="AD135:AD198" si="16">Q135/K135</f>
        <v>0.85765391298422544</v>
      </c>
    </row>
    <row r="136" spans="1:30" s="21" customFormat="1" x14ac:dyDescent="0.25">
      <c r="A136" s="20"/>
      <c r="B136" s="94">
        <v>613</v>
      </c>
      <c r="C136" s="121">
        <v>5</v>
      </c>
      <c r="D136" s="82" t="s">
        <v>123</v>
      </c>
      <c r="E136" s="42">
        <v>746</v>
      </c>
      <c r="F136" s="42">
        <v>306</v>
      </c>
      <c r="G136" s="42">
        <v>0</v>
      </c>
      <c r="H136" s="42">
        <v>2114</v>
      </c>
      <c r="I136" s="42">
        <v>2114</v>
      </c>
      <c r="J136" s="44"/>
      <c r="K136" s="137">
        <v>634.53</v>
      </c>
      <c r="L136" s="161">
        <f t="shared" si="13"/>
        <v>300.15610217596975</v>
      </c>
      <c r="M136" s="162"/>
      <c r="N136" s="137">
        <v>169.68</v>
      </c>
      <c r="O136" s="37">
        <f t="shared" si="14"/>
        <v>80.264900662251662</v>
      </c>
      <c r="P136" s="168"/>
      <c r="Q136" s="137">
        <v>464.85</v>
      </c>
      <c r="R136" s="161">
        <f t="shared" si="12"/>
        <v>219.89120151371807</v>
      </c>
      <c r="S136" s="115">
        <v>3</v>
      </c>
      <c r="T136" s="104">
        <v>6.8658651579443661E-2</v>
      </c>
      <c r="U136" s="104">
        <v>0</v>
      </c>
      <c r="V136" s="104">
        <v>6.4827911362564834E-3</v>
      </c>
      <c r="W136" s="104">
        <v>0.92485855728429989</v>
      </c>
      <c r="X136" s="104">
        <v>0</v>
      </c>
      <c r="Y136" s="104">
        <v>0</v>
      </c>
      <c r="Z136" s="33">
        <f t="shared" si="15"/>
        <v>0.26741052432509105</v>
      </c>
      <c r="AA136" s="104">
        <v>0</v>
      </c>
      <c r="AB136" s="104">
        <v>0</v>
      </c>
      <c r="AC136" s="104">
        <v>1</v>
      </c>
      <c r="AD136" s="40">
        <f t="shared" si="16"/>
        <v>0.73258947567490906</v>
      </c>
    </row>
    <row r="137" spans="1:30" s="21" customFormat="1" x14ac:dyDescent="0.25">
      <c r="A137" s="20"/>
      <c r="B137" s="94">
        <v>375</v>
      </c>
      <c r="C137" s="121">
        <v>8</v>
      </c>
      <c r="D137" s="82" t="s">
        <v>236</v>
      </c>
      <c r="E137" s="42">
        <v>1895</v>
      </c>
      <c r="F137" s="42">
        <v>0</v>
      </c>
      <c r="G137" s="42">
        <v>746</v>
      </c>
      <c r="H137" s="42">
        <v>2474</v>
      </c>
      <c r="I137" s="42">
        <v>2785</v>
      </c>
      <c r="J137" s="44"/>
      <c r="K137" s="137">
        <v>821.71</v>
      </c>
      <c r="L137" s="161">
        <f t="shared" si="13"/>
        <v>295.048473967684</v>
      </c>
      <c r="M137" s="160"/>
      <c r="N137" s="137">
        <v>199.14</v>
      </c>
      <c r="O137" s="37">
        <f t="shared" si="14"/>
        <v>71.504488330341118</v>
      </c>
      <c r="P137" s="160"/>
      <c r="Q137" s="137">
        <v>622.57000000000005</v>
      </c>
      <c r="R137" s="161">
        <f t="shared" si="12"/>
        <v>223.5439856373429</v>
      </c>
      <c r="S137" s="114"/>
      <c r="T137" s="104">
        <v>6.8444310535301811E-2</v>
      </c>
      <c r="U137" s="104">
        <v>0</v>
      </c>
      <c r="V137" s="104">
        <v>0</v>
      </c>
      <c r="W137" s="104">
        <v>0.93155568946469824</v>
      </c>
      <c r="X137" s="104">
        <v>0</v>
      </c>
      <c r="Y137" s="104">
        <v>0</v>
      </c>
      <c r="Z137" s="33">
        <f t="shared" si="15"/>
        <v>0.24234827372187265</v>
      </c>
      <c r="AA137" s="104">
        <v>0</v>
      </c>
      <c r="AB137" s="104">
        <v>0</v>
      </c>
      <c r="AC137" s="104">
        <v>1</v>
      </c>
      <c r="AD137" s="40">
        <f t="shared" si="16"/>
        <v>0.75765172627812738</v>
      </c>
    </row>
    <row r="138" spans="1:30" s="21" customFormat="1" x14ac:dyDescent="0.25">
      <c r="A138" s="20"/>
      <c r="B138" s="94">
        <v>846</v>
      </c>
      <c r="C138" s="121">
        <v>6</v>
      </c>
      <c r="D138" s="82" t="s">
        <v>237</v>
      </c>
      <c r="E138" s="42">
        <v>357</v>
      </c>
      <c r="F138" s="42">
        <v>0</v>
      </c>
      <c r="G138" s="42">
        <v>0</v>
      </c>
      <c r="H138" s="42">
        <v>586</v>
      </c>
      <c r="I138" s="42">
        <v>586</v>
      </c>
      <c r="J138" s="44"/>
      <c r="K138" s="137">
        <v>188.86</v>
      </c>
      <c r="L138" s="161">
        <f t="shared" si="13"/>
        <v>322.28668941979521</v>
      </c>
      <c r="M138" s="162"/>
      <c r="N138" s="137">
        <v>38.1</v>
      </c>
      <c r="O138" s="37">
        <f t="shared" si="14"/>
        <v>65.017064846416389</v>
      </c>
      <c r="P138" s="168"/>
      <c r="Q138" s="137">
        <v>150.76</v>
      </c>
      <c r="R138" s="161">
        <f t="shared" si="12"/>
        <v>257.26962457337885</v>
      </c>
      <c r="S138" s="115">
        <v>2</v>
      </c>
      <c r="T138" s="104">
        <v>8.4776902887139099E-2</v>
      </c>
      <c r="U138" s="104">
        <v>0</v>
      </c>
      <c r="V138" s="104">
        <v>0.13123359580052493</v>
      </c>
      <c r="W138" s="104">
        <v>0.78398950131233591</v>
      </c>
      <c r="X138" s="104">
        <v>0</v>
      </c>
      <c r="Y138" s="104">
        <v>0</v>
      </c>
      <c r="Z138" s="33">
        <f t="shared" si="15"/>
        <v>0.20173673620671395</v>
      </c>
      <c r="AA138" s="104">
        <v>0</v>
      </c>
      <c r="AB138" s="104">
        <v>0</v>
      </c>
      <c r="AC138" s="104">
        <v>1</v>
      </c>
      <c r="AD138" s="40">
        <f t="shared" si="16"/>
        <v>0.79826326379328594</v>
      </c>
    </row>
    <row r="139" spans="1:30" s="21" customFormat="1" x14ac:dyDescent="0.25">
      <c r="A139" s="20"/>
      <c r="B139" s="94">
        <v>413</v>
      </c>
      <c r="C139" s="121">
        <v>8</v>
      </c>
      <c r="D139" s="82" t="s">
        <v>124</v>
      </c>
      <c r="E139" s="42">
        <v>1516</v>
      </c>
      <c r="F139" s="42">
        <v>0</v>
      </c>
      <c r="G139" s="42">
        <v>996</v>
      </c>
      <c r="H139" s="42">
        <v>1005</v>
      </c>
      <c r="I139" s="42">
        <v>1420</v>
      </c>
      <c r="J139" s="44"/>
      <c r="K139" s="137">
        <v>807.47</v>
      </c>
      <c r="L139" s="161">
        <f t="shared" si="13"/>
        <v>568.64084507042253</v>
      </c>
      <c r="M139" s="162"/>
      <c r="N139" s="137">
        <v>256.19</v>
      </c>
      <c r="O139" s="37">
        <f t="shared" si="14"/>
        <v>180.41549295774647</v>
      </c>
      <c r="P139" s="168"/>
      <c r="Q139" s="137">
        <v>551.28</v>
      </c>
      <c r="R139" s="161">
        <f t="shared" si="12"/>
        <v>388.22535211267603</v>
      </c>
      <c r="S139" s="114"/>
      <c r="T139" s="104">
        <v>2.1624575510363401E-2</v>
      </c>
      <c r="U139" s="104">
        <v>1.1710058940630002E-2</v>
      </c>
      <c r="V139" s="104">
        <v>0.12881064834693001</v>
      </c>
      <c r="W139" s="104">
        <v>0.67098637729809907</v>
      </c>
      <c r="X139" s="104">
        <v>0.16589250165892502</v>
      </c>
      <c r="Y139" s="104">
        <v>9.7583824505250013E-4</v>
      </c>
      <c r="Z139" s="33">
        <f t="shared" si="15"/>
        <v>0.31727494519920241</v>
      </c>
      <c r="AA139" s="104">
        <v>0</v>
      </c>
      <c r="AB139" s="104">
        <v>1.3604701784936874E-3</v>
      </c>
      <c r="AC139" s="104">
        <v>0.99863952982150628</v>
      </c>
      <c r="AD139" s="40">
        <f t="shared" si="16"/>
        <v>0.68272505480079748</v>
      </c>
    </row>
    <row r="140" spans="1:30" s="21" customFormat="1" x14ac:dyDescent="0.25">
      <c r="A140" s="20"/>
      <c r="B140" s="94">
        <v>847</v>
      </c>
      <c r="C140" s="121">
        <v>8</v>
      </c>
      <c r="D140" s="82" t="s">
        <v>125</v>
      </c>
      <c r="E140" s="42">
        <v>803</v>
      </c>
      <c r="F140" s="42">
        <v>0</v>
      </c>
      <c r="G140" s="42">
        <v>421</v>
      </c>
      <c r="H140" s="42">
        <v>618</v>
      </c>
      <c r="I140" s="42">
        <v>793</v>
      </c>
      <c r="J140" s="44"/>
      <c r="K140" s="137">
        <v>308.95999999999998</v>
      </c>
      <c r="L140" s="161">
        <f t="shared" si="13"/>
        <v>389.60907944514503</v>
      </c>
      <c r="M140" s="162"/>
      <c r="N140" s="137">
        <v>92.02</v>
      </c>
      <c r="O140" s="37">
        <f t="shared" si="14"/>
        <v>116.04035308953341</v>
      </c>
      <c r="P140" s="168"/>
      <c r="Q140" s="137">
        <v>216.94</v>
      </c>
      <c r="R140" s="161">
        <f t="shared" si="12"/>
        <v>273.5687263556116</v>
      </c>
      <c r="S140" s="115">
        <v>2</v>
      </c>
      <c r="T140" s="104">
        <v>3.7057161486633343E-2</v>
      </c>
      <c r="U140" s="104">
        <v>0</v>
      </c>
      <c r="V140" s="104">
        <v>0</v>
      </c>
      <c r="W140" s="104">
        <v>0.96294283851336671</v>
      </c>
      <c r="X140" s="104">
        <v>0</v>
      </c>
      <c r="Y140" s="104">
        <v>0</v>
      </c>
      <c r="Z140" s="33">
        <f t="shared" si="15"/>
        <v>0.29783790781978248</v>
      </c>
      <c r="AA140" s="104">
        <v>0</v>
      </c>
      <c r="AB140" s="104">
        <v>0</v>
      </c>
      <c r="AC140" s="104">
        <v>1</v>
      </c>
      <c r="AD140" s="40">
        <f t="shared" si="16"/>
        <v>0.70216209218021752</v>
      </c>
    </row>
    <row r="141" spans="1:30" s="21" customFormat="1" x14ac:dyDescent="0.25">
      <c r="A141" s="20"/>
      <c r="B141" s="94">
        <v>556</v>
      </c>
      <c r="C141" s="121">
        <v>7</v>
      </c>
      <c r="D141" s="82" t="s">
        <v>126</v>
      </c>
      <c r="E141" s="42">
        <v>3148</v>
      </c>
      <c r="F141" s="42">
        <v>30</v>
      </c>
      <c r="G141" s="42">
        <v>218</v>
      </c>
      <c r="H141" s="42">
        <v>7682</v>
      </c>
      <c r="I141" s="42">
        <v>7773</v>
      </c>
      <c r="J141" s="44"/>
      <c r="K141" s="137">
        <v>3735.22</v>
      </c>
      <c r="L141" s="161">
        <f t="shared" si="13"/>
        <v>480.5377589090441</v>
      </c>
      <c r="M141" s="162"/>
      <c r="N141" s="137">
        <v>1039.28</v>
      </c>
      <c r="O141" s="37">
        <f t="shared" si="14"/>
        <v>133.7038466486556</v>
      </c>
      <c r="P141" s="160"/>
      <c r="Q141" s="137">
        <v>2695.94</v>
      </c>
      <c r="R141" s="161">
        <f t="shared" si="12"/>
        <v>346.8339122603885</v>
      </c>
      <c r="S141" s="114"/>
      <c r="T141" s="104">
        <v>4.0730120852898156E-2</v>
      </c>
      <c r="U141" s="104">
        <v>0</v>
      </c>
      <c r="V141" s="104">
        <v>6.3871141559541211E-2</v>
      </c>
      <c r="W141" s="104">
        <v>0.59687475944884927</v>
      </c>
      <c r="X141" s="104">
        <v>0.2985239781387114</v>
      </c>
      <c r="Y141" s="104">
        <v>0</v>
      </c>
      <c r="Z141" s="33">
        <f t="shared" si="15"/>
        <v>0.27823796188711775</v>
      </c>
      <c r="AA141" s="104">
        <v>0</v>
      </c>
      <c r="AB141" s="104">
        <v>4.187778659762457E-3</v>
      </c>
      <c r="AC141" s="104">
        <v>0.9958122213402375</v>
      </c>
      <c r="AD141" s="40">
        <f t="shared" si="16"/>
        <v>0.72176203811288231</v>
      </c>
    </row>
    <row r="142" spans="1:30" s="21" customFormat="1" x14ac:dyDescent="0.25">
      <c r="A142" s="20"/>
      <c r="B142" s="94">
        <v>216</v>
      </c>
      <c r="C142" s="121">
        <v>7</v>
      </c>
      <c r="D142" s="82" t="s">
        <v>127</v>
      </c>
      <c r="E142" s="42">
        <v>5342</v>
      </c>
      <c r="F142" s="42">
        <v>573</v>
      </c>
      <c r="G142" s="42">
        <v>694</v>
      </c>
      <c r="H142" s="42">
        <v>11100</v>
      </c>
      <c r="I142" s="42">
        <v>11389</v>
      </c>
      <c r="J142" s="44"/>
      <c r="K142" s="137">
        <v>3376.46</v>
      </c>
      <c r="L142" s="161">
        <f t="shared" si="13"/>
        <v>296.46676617789097</v>
      </c>
      <c r="M142" s="162"/>
      <c r="N142" s="137">
        <v>2040.43</v>
      </c>
      <c r="O142" s="37">
        <f t="shared" si="14"/>
        <v>179.15795943454211</v>
      </c>
      <c r="P142" s="168"/>
      <c r="Q142" s="137">
        <v>1336.03</v>
      </c>
      <c r="R142" s="161">
        <f t="shared" si="12"/>
        <v>117.30880674334884</v>
      </c>
      <c r="S142" s="115">
        <v>4</v>
      </c>
      <c r="T142" s="104">
        <v>2.9974074092225654E-2</v>
      </c>
      <c r="U142" s="104">
        <v>0</v>
      </c>
      <c r="V142" s="104">
        <v>6.4804967580362957E-2</v>
      </c>
      <c r="W142" s="104">
        <v>0.43956420950485925</v>
      </c>
      <c r="X142" s="104">
        <v>0.46565674882255209</v>
      </c>
      <c r="Y142" s="104">
        <v>0</v>
      </c>
      <c r="Z142" s="33">
        <f t="shared" si="15"/>
        <v>0.60431043163549991</v>
      </c>
      <c r="AA142" s="104">
        <v>0</v>
      </c>
      <c r="AB142" s="104">
        <v>0</v>
      </c>
      <c r="AC142" s="104">
        <v>1</v>
      </c>
      <c r="AD142" s="40">
        <f t="shared" si="16"/>
        <v>0.39568956836450009</v>
      </c>
    </row>
    <row r="143" spans="1:30" s="21" customFormat="1" x14ac:dyDescent="0.25">
      <c r="A143" s="20"/>
      <c r="B143" s="94">
        <v>287</v>
      </c>
      <c r="C143" s="121">
        <v>7</v>
      </c>
      <c r="D143" s="82" t="s">
        <v>128</v>
      </c>
      <c r="E143" s="42">
        <v>1136</v>
      </c>
      <c r="F143" s="42">
        <v>127</v>
      </c>
      <c r="G143" s="42">
        <v>0</v>
      </c>
      <c r="H143" s="42">
        <v>2850</v>
      </c>
      <c r="I143" s="42">
        <v>2850</v>
      </c>
      <c r="J143" s="44"/>
      <c r="K143" s="137">
        <v>1052.1600000000001</v>
      </c>
      <c r="L143" s="161">
        <f t="shared" si="13"/>
        <v>369.17894736842106</v>
      </c>
      <c r="M143" s="162"/>
      <c r="N143" s="137">
        <v>298.63</v>
      </c>
      <c r="O143" s="37">
        <f t="shared" si="14"/>
        <v>104.78245614035087</v>
      </c>
      <c r="P143" s="160"/>
      <c r="Q143" s="137">
        <v>753.53</v>
      </c>
      <c r="R143" s="161">
        <f t="shared" si="12"/>
        <v>264.3964912280702</v>
      </c>
      <c r="S143" s="115">
        <v>2</v>
      </c>
      <c r="T143" s="104">
        <v>5.2573418611659914E-2</v>
      </c>
      <c r="U143" s="104">
        <v>0</v>
      </c>
      <c r="V143" s="104">
        <v>2.3139001439908918E-2</v>
      </c>
      <c r="W143" s="104">
        <v>0.90754445300204256</v>
      </c>
      <c r="X143" s="104">
        <v>1.6743126946388506E-2</v>
      </c>
      <c r="Y143" s="104">
        <v>0</v>
      </c>
      <c r="Z143" s="33">
        <f t="shared" si="15"/>
        <v>0.28382565389294401</v>
      </c>
      <c r="AA143" s="104">
        <v>0</v>
      </c>
      <c r="AB143" s="104">
        <v>0</v>
      </c>
      <c r="AC143" s="104">
        <v>1</v>
      </c>
      <c r="AD143" s="40">
        <f t="shared" si="16"/>
        <v>0.71617434610705588</v>
      </c>
    </row>
    <row r="144" spans="1:30" s="21" customFormat="1" x14ac:dyDescent="0.25">
      <c r="A144" s="20"/>
      <c r="B144" s="94">
        <v>990</v>
      </c>
      <c r="C144" s="121">
        <v>8</v>
      </c>
      <c r="D144" s="82" t="s">
        <v>274</v>
      </c>
      <c r="E144" s="42">
        <v>220</v>
      </c>
      <c r="F144" s="42">
        <v>0</v>
      </c>
      <c r="G144" s="42">
        <v>120</v>
      </c>
      <c r="H144" s="42">
        <v>500</v>
      </c>
      <c r="I144" s="42">
        <v>550</v>
      </c>
      <c r="J144" s="44"/>
      <c r="K144" s="137">
        <v>152.66</v>
      </c>
      <c r="L144" s="161">
        <f t="shared" si="13"/>
        <v>277.56363636363636</v>
      </c>
      <c r="M144" s="162"/>
      <c r="N144" s="137">
        <v>11</v>
      </c>
      <c r="O144" s="37">
        <f t="shared" si="14"/>
        <v>20</v>
      </c>
      <c r="P144" s="168"/>
      <c r="Q144" s="137">
        <v>141.66</v>
      </c>
      <c r="R144" s="161">
        <f t="shared" si="12"/>
        <v>257.56363636363636</v>
      </c>
      <c r="S144" s="115">
        <v>3</v>
      </c>
      <c r="T144" s="104">
        <v>0.25090909090909091</v>
      </c>
      <c r="U144" s="104">
        <v>0</v>
      </c>
      <c r="V144" s="104">
        <v>0</v>
      </c>
      <c r="W144" s="104">
        <v>0.74909090909090914</v>
      </c>
      <c r="X144" s="104">
        <v>0</v>
      </c>
      <c r="Y144" s="104">
        <v>0</v>
      </c>
      <c r="Z144" s="33">
        <f t="shared" si="15"/>
        <v>7.2055548277217343E-2</v>
      </c>
      <c r="AA144" s="104">
        <v>0</v>
      </c>
      <c r="AB144" s="104">
        <v>0</v>
      </c>
      <c r="AC144" s="104">
        <v>1</v>
      </c>
      <c r="AD144" s="40">
        <f t="shared" si="16"/>
        <v>0.92794445172278262</v>
      </c>
    </row>
    <row r="145" spans="1:30" s="21" customFormat="1" x14ac:dyDescent="0.25">
      <c r="A145" s="20"/>
      <c r="B145" s="94">
        <v>523</v>
      </c>
      <c r="C145" s="121">
        <v>9</v>
      </c>
      <c r="D145" s="82" t="s">
        <v>129</v>
      </c>
      <c r="E145" s="42">
        <v>6899</v>
      </c>
      <c r="F145" s="42">
        <v>3</v>
      </c>
      <c r="G145" s="42">
        <v>4256</v>
      </c>
      <c r="H145" s="42">
        <v>6350</v>
      </c>
      <c r="I145" s="42">
        <v>8123</v>
      </c>
      <c r="J145" s="44"/>
      <c r="K145" s="137">
        <v>4349.4799999999996</v>
      </c>
      <c r="L145" s="161">
        <f t="shared" si="13"/>
        <v>535.45241905699868</v>
      </c>
      <c r="M145" s="162"/>
      <c r="N145" s="137">
        <v>1023.44</v>
      </c>
      <c r="O145" s="37">
        <f t="shared" si="14"/>
        <v>125.99285978086914</v>
      </c>
      <c r="P145" s="202">
        <v>6</v>
      </c>
      <c r="Q145" s="137">
        <v>3326.04</v>
      </c>
      <c r="R145" s="161">
        <f t="shared" si="12"/>
        <v>409.45955927612948</v>
      </c>
      <c r="S145" s="200"/>
      <c r="T145" s="104">
        <v>3.4188618775893069E-2</v>
      </c>
      <c r="U145" s="104">
        <v>0</v>
      </c>
      <c r="V145" s="104">
        <v>0.18159344954271867</v>
      </c>
      <c r="W145" s="104">
        <v>0.70531736105682796</v>
      </c>
      <c r="X145" s="104">
        <v>7.8900570624560296E-2</v>
      </c>
      <c r="Y145" s="104">
        <v>0</v>
      </c>
      <c r="Z145" s="33">
        <f t="shared" si="15"/>
        <v>0.23530169123665362</v>
      </c>
      <c r="AA145" s="104">
        <v>0</v>
      </c>
      <c r="AB145" s="104">
        <v>1.0517011220550564E-2</v>
      </c>
      <c r="AC145" s="104">
        <v>0.9894829887794494</v>
      </c>
      <c r="AD145" s="40">
        <f t="shared" si="16"/>
        <v>0.76469830876334655</v>
      </c>
    </row>
    <row r="146" spans="1:30" s="21" customFormat="1" x14ac:dyDescent="0.25">
      <c r="A146" s="20"/>
      <c r="B146" s="94">
        <v>718</v>
      </c>
      <c r="C146" s="121">
        <v>7</v>
      </c>
      <c r="D146" s="82" t="s">
        <v>130</v>
      </c>
      <c r="E146" s="42">
        <v>243</v>
      </c>
      <c r="F146" s="42">
        <v>8</v>
      </c>
      <c r="G146" s="42">
        <v>0</v>
      </c>
      <c r="H146" s="42">
        <v>941</v>
      </c>
      <c r="I146" s="42">
        <v>941</v>
      </c>
      <c r="J146" s="44"/>
      <c r="K146" s="137">
        <v>134.27000000000001</v>
      </c>
      <c r="L146" s="161">
        <f t="shared" si="13"/>
        <v>142.68862911795961</v>
      </c>
      <c r="M146" s="162"/>
      <c r="N146" s="137">
        <v>37.58</v>
      </c>
      <c r="O146" s="37">
        <f t="shared" si="14"/>
        <v>39.93623804463337</v>
      </c>
      <c r="P146" s="168"/>
      <c r="Q146" s="137">
        <v>96.69</v>
      </c>
      <c r="R146" s="161">
        <f t="shared" si="12"/>
        <v>102.75239107332625</v>
      </c>
      <c r="S146" s="115">
        <v>4</v>
      </c>
      <c r="T146" s="104">
        <v>0.1378392762107504</v>
      </c>
      <c r="U146" s="104">
        <v>0</v>
      </c>
      <c r="V146" s="104">
        <v>0</v>
      </c>
      <c r="W146" s="104">
        <v>0.86216072378924957</v>
      </c>
      <c r="X146" s="104">
        <v>0</v>
      </c>
      <c r="Y146" s="104">
        <v>0</v>
      </c>
      <c r="Z146" s="33">
        <f t="shared" si="15"/>
        <v>0.27988381619125641</v>
      </c>
      <c r="AA146" s="104">
        <v>0</v>
      </c>
      <c r="AB146" s="104">
        <v>0</v>
      </c>
      <c r="AC146" s="104">
        <v>1</v>
      </c>
      <c r="AD146" s="40">
        <f t="shared" si="16"/>
        <v>0.72011618380874354</v>
      </c>
    </row>
    <row r="147" spans="1:30" s="21" customFormat="1" x14ac:dyDescent="0.25">
      <c r="A147" s="20"/>
      <c r="B147" s="94">
        <v>854</v>
      </c>
      <c r="C147" s="121">
        <v>7</v>
      </c>
      <c r="D147" s="82" t="s">
        <v>260</v>
      </c>
      <c r="E147" s="42">
        <v>5046</v>
      </c>
      <c r="F147" s="42">
        <v>353</v>
      </c>
      <c r="G147" s="42">
        <v>0</v>
      </c>
      <c r="H147" s="42">
        <v>12385</v>
      </c>
      <c r="I147" s="42">
        <v>12385</v>
      </c>
      <c r="J147" s="44"/>
      <c r="K147" s="137">
        <v>5203.42</v>
      </c>
      <c r="L147" s="161">
        <f t="shared" si="13"/>
        <v>420.13887767460636</v>
      </c>
      <c r="M147" s="160"/>
      <c r="N147" s="137">
        <v>1949.15</v>
      </c>
      <c r="O147" s="37">
        <f t="shared" si="14"/>
        <v>157.37989503431569</v>
      </c>
      <c r="P147" s="168"/>
      <c r="Q147" s="137">
        <v>3254.27</v>
      </c>
      <c r="R147" s="161">
        <f t="shared" si="12"/>
        <v>262.7589826402907</v>
      </c>
      <c r="S147" s="114"/>
      <c r="T147" s="104">
        <v>3.5010132621912111E-2</v>
      </c>
      <c r="U147" s="104">
        <v>5.0021804376266576E-2</v>
      </c>
      <c r="V147" s="104">
        <v>0.11461406254008157</v>
      </c>
      <c r="W147" s="104">
        <v>0.71160762383603104</v>
      </c>
      <c r="X147" s="104">
        <v>8.8746376625708639E-2</v>
      </c>
      <c r="Y147" s="104">
        <v>0</v>
      </c>
      <c r="Z147" s="33">
        <f t="shared" si="15"/>
        <v>0.3745901733859654</v>
      </c>
      <c r="AA147" s="104">
        <v>0</v>
      </c>
      <c r="AB147" s="104">
        <v>6.6497248230786019E-3</v>
      </c>
      <c r="AC147" s="104">
        <v>0.99335027517692143</v>
      </c>
      <c r="AD147" s="40">
        <f t="shared" si="16"/>
        <v>0.62540982661403466</v>
      </c>
    </row>
    <row r="148" spans="1:30" s="21" customFormat="1" x14ac:dyDescent="0.25">
      <c r="A148" s="20"/>
      <c r="B148" s="94">
        <v>967</v>
      </c>
      <c r="C148" s="121">
        <v>7</v>
      </c>
      <c r="D148" s="82" t="s">
        <v>238</v>
      </c>
      <c r="E148" s="42">
        <v>1072</v>
      </c>
      <c r="F148" s="42">
        <v>12</v>
      </c>
      <c r="G148" s="42">
        <v>0</v>
      </c>
      <c r="H148" s="42">
        <v>2162</v>
      </c>
      <c r="I148" s="42">
        <v>2162</v>
      </c>
      <c r="J148" s="44"/>
      <c r="K148" s="137">
        <v>795.33</v>
      </c>
      <c r="L148" s="161">
        <f t="shared" si="13"/>
        <v>367.86771507863091</v>
      </c>
      <c r="M148" s="160"/>
      <c r="N148" s="137">
        <v>205.75</v>
      </c>
      <c r="O148" s="37">
        <f t="shared" si="14"/>
        <v>95.166512488436638</v>
      </c>
      <c r="P148" s="168"/>
      <c r="Q148" s="137">
        <v>589.58000000000004</v>
      </c>
      <c r="R148" s="161">
        <f t="shared" si="12"/>
        <v>272.70120259019427</v>
      </c>
      <c r="S148" s="114"/>
      <c r="T148" s="104">
        <v>5.7885783718104496E-2</v>
      </c>
      <c r="U148" s="104">
        <v>0</v>
      </c>
      <c r="V148" s="104">
        <v>0</v>
      </c>
      <c r="W148" s="104">
        <v>0.94211421628189551</v>
      </c>
      <c r="X148" s="104">
        <v>0</v>
      </c>
      <c r="Y148" s="104">
        <v>0</v>
      </c>
      <c r="Z148" s="33">
        <f t="shared" si="15"/>
        <v>0.25869764751738272</v>
      </c>
      <c r="AA148" s="104">
        <v>0</v>
      </c>
      <c r="AB148" s="104">
        <v>3.019098341192035E-2</v>
      </c>
      <c r="AC148" s="104">
        <v>0.9698090165880795</v>
      </c>
      <c r="AD148" s="40">
        <f t="shared" si="16"/>
        <v>0.74130235248261733</v>
      </c>
    </row>
    <row r="149" spans="1:30" s="21" customFormat="1" x14ac:dyDescent="0.25">
      <c r="A149" s="20"/>
      <c r="B149" s="94">
        <v>855</v>
      </c>
      <c r="C149" s="121">
        <v>7</v>
      </c>
      <c r="D149" s="82" t="s">
        <v>131</v>
      </c>
      <c r="E149" s="42">
        <v>1524</v>
      </c>
      <c r="F149" s="42">
        <v>0</v>
      </c>
      <c r="G149" s="42">
        <v>43</v>
      </c>
      <c r="H149" s="42">
        <v>3483</v>
      </c>
      <c r="I149" s="42">
        <v>3501</v>
      </c>
      <c r="J149" s="44"/>
      <c r="K149" s="137">
        <v>1171.08</v>
      </c>
      <c r="L149" s="161">
        <f t="shared" si="13"/>
        <v>334.49871465295632</v>
      </c>
      <c r="M149" s="162"/>
      <c r="N149" s="137">
        <v>342.48</v>
      </c>
      <c r="O149" s="37">
        <f t="shared" si="14"/>
        <v>97.82347900599828</v>
      </c>
      <c r="P149" s="162"/>
      <c r="Q149" s="137">
        <v>828.6</v>
      </c>
      <c r="R149" s="161">
        <f t="shared" si="12"/>
        <v>236.67523564695801</v>
      </c>
      <c r="S149" s="114"/>
      <c r="T149" s="104">
        <v>5.6032469049287548E-2</v>
      </c>
      <c r="U149" s="104">
        <v>0</v>
      </c>
      <c r="V149" s="104">
        <v>0.1350443821537024</v>
      </c>
      <c r="W149" s="104">
        <v>0.74576617612707308</v>
      </c>
      <c r="X149" s="104">
        <v>6.3156972669936931E-2</v>
      </c>
      <c r="Y149" s="104">
        <v>0</v>
      </c>
      <c r="Z149" s="33">
        <f t="shared" si="15"/>
        <v>0.29244799672097554</v>
      </c>
      <c r="AA149" s="104">
        <v>0</v>
      </c>
      <c r="AB149" s="104">
        <v>0</v>
      </c>
      <c r="AC149" s="104">
        <v>1</v>
      </c>
      <c r="AD149" s="40">
        <f t="shared" si="16"/>
        <v>0.70755200327902457</v>
      </c>
    </row>
    <row r="150" spans="1:30" s="21" customFormat="1" x14ac:dyDescent="0.25">
      <c r="A150" s="20"/>
      <c r="B150" s="94">
        <v>89</v>
      </c>
      <c r="C150" s="121">
        <v>4</v>
      </c>
      <c r="D150" s="82" t="s">
        <v>132</v>
      </c>
      <c r="E150" s="42">
        <v>45129</v>
      </c>
      <c r="F150" s="42">
        <v>3391</v>
      </c>
      <c r="G150" s="42">
        <v>22779</v>
      </c>
      <c r="H150" s="42">
        <v>61620</v>
      </c>
      <c r="I150" s="42">
        <v>71111</v>
      </c>
      <c r="J150" s="44"/>
      <c r="K150" s="137">
        <v>25147.1</v>
      </c>
      <c r="L150" s="161">
        <f t="shared" si="13"/>
        <v>353.63164629944737</v>
      </c>
      <c r="M150" s="162"/>
      <c r="N150" s="137">
        <v>11634.56</v>
      </c>
      <c r="O150" s="37">
        <f t="shared" si="14"/>
        <v>163.61125564258694</v>
      </c>
      <c r="P150" s="160"/>
      <c r="Q150" s="137">
        <v>13512.54</v>
      </c>
      <c r="R150" s="161">
        <f t="shared" si="12"/>
        <v>190.0203906568604</v>
      </c>
      <c r="S150" s="114"/>
      <c r="T150" s="104">
        <v>2.918288272182188E-2</v>
      </c>
      <c r="U150" s="104">
        <v>5.6125887012486936E-3</v>
      </c>
      <c r="V150" s="104">
        <v>7.3666730843280709E-2</v>
      </c>
      <c r="W150" s="104">
        <v>0.63910195142747128</v>
      </c>
      <c r="X150" s="104">
        <v>0.22921193409978549</v>
      </c>
      <c r="Y150" s="104">
        <v>2.322391220639199E-2</v>
      </c>
      <c r="Z150" s="33">
        <f t="shared" si="15"/>
        <v>0.46266010792496948</v>
      </c>
      <c r="AA150" s="104">
        <v>0</v>
      </c>
      <c r="AB150" s="104">
        <v>4.4403198806442014E-6</v>
      </c>
      <c r="AC150" s="104">
        <v>0.99999555968011922</v>
      </c>
      <c r="AD150" s="40">
        <f t="shared" si="16"/>
        <v>0.53733989207503063</v>
      </c>
    </row>
    <row r="151" spans="1:30" s="21" customFormat="1" x14ac:dyDescent="0.25">
      <c r="A151" s="20"/>
      <c r="B151" s="94">
        <v>626</v>
      </c>
      <c r="C151" s="121">
        <v>6</v>
      </c>
      <c r="D151" s="82" t="s">
        <v>133</v>
      </c>
      <c r="E151" s="42">
        <v>305</v>
      </c>
      <c r="F151" s="42">
        <v>0</v>
      </c>
      <c r="G151" s="42">
        <v>82</v>
      </c>
      <c r="H151" s="42">
        <v>401</v>
      </c>
      <c r="I151" s="42">
        <v>435</v>
      </c>
      <c r="J151" s="44"/>
      <c r="K151" s="137">
        <v>216.81</v>
      </c>
      <c r="L151" s="161">
        <f t="shared" si="13"/>
        <v>498.41379310344826</v>
      </c>
      <c r="M151" s="160"/>
      <c r="N151" s="137">
        <v>27.74</v>
      </c>
      <c r="O151" s="37">
        <f t="shared" si="14"/>
        <v>63.770114942528735</v>
      </c>
      <c r="P151" s="160"/>
      <c r="Q151" s="137">
        <v>189.07</v>
      </c>
      <c r="R151" s="161">
        <f t="shared" si="12"/>
        <v>434.64367816091954</v>
      </c>
      <c r="S151" s="114"/>
      <c r="T151" s="104">
        <v>7.9668348954578236E-2</v>
      </c>
      <c r="U151" s="104">
        <v>0</v>
      </c>
      <c r="V151" s="104">
        <v>0</v>
      </c>
      <c r="W151" s="104">
        <v>0.92033165104542192</v>
      </c>
      <c r="X151" s="104">
        <v>0</v>
      </c>
      <c r="Y151" s="104">
        <v>0</v>
      </c>
      <c r="Z151" s="33">
        <f t="shared" si="15"/>
        <v>0.12794612794612795</v>
      </c>
      <c r="AA151" s="104">
        <v>0</v>
      </c>
      <c r="AB151" s="104">
        <v>0</v>
      </c>
      <c r="AC151" s="104">
        <v>1</v>
      </c>
      <c r="AD151" s="40">
        <f t="shared" si="16"/>
        <v>0.87205387205387197</v>
      </c>
    </row>
    <row r="152" spans="1:30" s="21" customFormat="1" x14ac:dyDescent="0.25">
      <c r="A152" s="20"/>
      <c r="B152" s="94">
        <v>610</v>
      </c>
      <c r="C152" s="121">
        <v>8</v>
      </c>
      <c r="D152" s="82" t="s">
        <v>134</v>
      </c>
      <c r="E152" s="42">
        <v>1096</v>
      </c>
      <c r="F152" s="42">
        <v>0</v>
      </c>
      <c r="G152" s="42">
        <v>308</v>
      </c>
      <c r="H152" s="42">
        <v>1986</v>
      </c>
      <c r="I152" s="42">
        <v>2114</v>
      </c>
      <c r="J152" s="44"/>
      <c r="K152" s="137">
        <v>701.65</v>
      </c>
      <c r="L152" s="161">
        <f t="shared" si="13"/>
        <v>331.90633869441814</v>
      </c>
      <c r="M152" s="162"/>
      <c r="N152" s="137">
        <v>153.96</v>
      </c>
      <c r="O152" s="37">
        <f t="shared" si="14"/>
        <v>72.828760643330185</v>
      </c>
      <c r="P152" s="202"/>
      <c r="Q152" s="137">
        <v>547.69000000000005</v>
      </c>
      <c r="R152" s="161">
        <f t="shared" si="12"/>
        <v>259.07757805108798</v>
      </c>
      <c r="S152" s="200"/>
      <c r="T152" s="104">
        <v>7.1057417511041818E-2</v>
      </c>
      <c r="U152" s="104">
        <v>0</v>
      </c>
      <c r="V152" s="104">
        <v>1.2146011951156145E-2</v>
      </c>
      <c r="W152" s="104">
        <v>0.79546635489737594</v>
      </c>
      <c r="X152" s="104">
        <v>0.12133021564042608</v>
      </c>
      <c r="Y152" s="104">
        <v>0</v>
      </c>
      <c r="Z152" s="33">
        <f t="shared" si="15"/>
        <v>0.21942563956388514</v>
      </c>
      <c r="AA152" s="104">
        <v>0</v>
      </c>
      <c r="AB152" s="104">
        <v>0</v>
      </c>
      <c r="AC152" s="104">
        <v>1</v>
      </c>
      <c r="AD152" s="40">
        <f t="shared" si="16"/>
        <v>0.78057436043611494</v>
      </c>
    </row>
    <row r="153" spans="1:30" s="21" customFormat="1" x14ac:dyDescent="0.25">
      <c r="A153" s="20"/>
      <c r="B153" s="94">
        <v>862</v>
      </c>
      <c r="C153" s="121">
        <v>7</v>
      </c>
      <c r="D153" s="82" t="s">
        <v>239</v>
      </c>
      <c r="E153" s="42">
        <v>197</v>
      </c>
      <c r="F153" s="42">
        <v>10</v>
      </c>
      <c r="G153" s="42">
        <v>0</v>
      </c>
      <c r="H153" s="42">
        <v>439</v>
      </c>
      <c r="I153" s="42">
        <v>439</v>
      </c>
      <c r="J153" s="44"/>
      <c r="K153" s="137">
        <v>95.86</v>
      </c>
      <c r="L153" s="161">
        <f t="shared" si="13"/>
        <v>218.35990888382688</v>
      </c>
      <c r="M153" s="162"/>
      <c r="N153" s="137">
        <v>24.31</v>
      </c>
      <c r="O153" s="37">
        <f t="shared" si="14"/>
        <v>55.375854214123009</v>
      </c>
      <c r="P153" s="168"/>
      <c r="Q153" s="137">
        <v>71.55</v>
      </c>
      <c r="R153" s="161">
        <f t="shared" si="12"/>
        <v>162.98405466970388</v>
      </c>
      <c r="S153" s="114"/>
      <c r="T153" s="104">
        <v>9.9547511312217202E-2</v>
      </c>
      <c r="U153" s="104">
        <v>0</v>
      </c>
      <c r="V153" s="104">
        <v>3.7021801727684087E-2</v>
      </c>
      <c r="W153" s="104">
        <v>0.86343068696009873</v>
      </c>
      <c r="X153" s="104">
        <v>0</v>
      </c>
      <c r="Y153" s="104">
        <v>0</v>
      </c>
      <c r="Z153" s="33">
        <f t="shared" si="15"/>
        <v>0.25359899853953682</v>
      </c>
      <c r="AA153" s="104">
        <v>0</v>
      </c>
      <c r="AB153" s="104">
        <v>0</v>
      </c>
      <c r="AC153" s="104">
        <v>1</v>
      </c>
      <c r="AD153" s="40">
        <f t="shared" si="16"/>
        <v>0.74640100146046318</v>
      </c>
    </row>
    <row r="154" spans="1:30" s="21" customFormat="1" x14ac:dyDescent="0.25">
      <c r="A154" s="20"/>
      <c r="B154" s="94">
        <v>357</v>
      </c>
      <c r="C154" s="121">
        <v>2</v>
      </c>
      <c r="D154" s="82" t="s">
        <v>135</v>
      </c>
      <c r="E154" s="42">
        <v>163930</v>
      </c>
      <c r="F154" s="42">
        <v>31521</v>
      </c>
      <c r="G154" s="42">
        <v>0</v>
      </c>
      <c r="H154" s="42">
        <v>449098</v>
      </c>
      <c r="I154" s="42">
        <v>449098</v>
      </c>
      <c r="J154" s="44"/>
      <c r="K154" s="137">
        <v>195148.7</v>
      </c>
      <c r="L154" s="161">
        <f t="shared" si="13"/>
        <v>434.53477860066175</v>
      </c>
      <c r="M154" s="167"/>
      <c r="N154" s="137">
        <v>104564.13</v>
      </c>
      <c r="O154" s="37">
        <f t="shared" si="14"/>
        <v>232.83143100169673</v>
      </c>
      <c r="P154" s="168"/>
      <c r="Q154" s="137">
        <v>90584.57</v>
      </c>
      <c r="R154" s="161">
        <f t="shared" si="12"/>
        <v>201.70334759896502</v>
      </c>
      <c r="S154" s="115">
        <v>1</v>
      </c>
      <c r="T154" s="104">
        <v>2.3665189965239513E-2</v>
      </c>
      <c r="U154" s="104">
        <v>8.208933598931106E-3</v>
      </c>
      <c r="V154" s="104">
        <v>9.9017703298444698E-2</v>
      </c>
      <c r="W154" s="104">
        <v>0.45470363498457839</v>
      </c>
      <c r="X154" s="104">
        <v>0.40816549614098063</v>
      </c>
      <c r="Y154" s="104">
        <v>6.2390420118256613E-3</v>
      </c>
      <c r="Z154" s="33">
        <f t="shared" si="15"/>
        <v>0.53581771233935971</v>
      </c>
      <c r="AA154" s="104">
        <v>0</v>
      </c>
      <c r="AB154" s="104">
        <v>1.4386556120981749E-3</v>
      </c>
      <c r="AC154" s="104">
        <v>0.99856134438790178</v>
      </c>
      <c r="AD154" s="40">
        <f t="shared" si="16"/>
        <v>0.46418228766064035</v>
      </c>
    </row>
    <row r="155" spans="1:30" s="21" customFormat="1" x14ac:dyDescent="0.25">
      <c r="A155" s="20"/>
      <c r="B155" s="94">
        <v>866</v>
      </c>
      <c r="C155" s="121">
        <v>8</v>
      </c>
      <c r="D155" s="82" t="s">
        <v>240</v>
      </c>
      <c r="E155" s="42">
        <v>1289</v>
      </c>
      <c r="F155" s="42">
        <v>0</v>
      </c>
      <c r="G155" s="42">
        <v>506</v>
      </c>
      <c r="H155" s="42">
        <v>1571</v>
      </c>
      <c r="I155" s="42">
        <v>1782</v>
      </c>
      <c r="J155" s="44"/>
      <c r="K155" s="137">
        <v>991.45</v>
      </c>
      <c r="L155" s="161">
        <f t="shared" si="13"/>
        <v>556.36924803591467</v>
      </c>
      <c r="M155" s="160"/>
      <c r="N155" s="137">
        <v>474.66</v>
      </c>
      <c r="O155" s="37">
        <f t="shared" si="14"/>
        <v>266.36363636363637</v>
      </c>
      <c r="P155" s="168"/>
      <c r="Q155" s="137">
        <v>516.79</v>
      </c>
      <c r="R155" s="161">
        <f t="shared" si="12"/>
        <v>290.00561167227829</v>
      </c>
      <c r="S155" s="115">
        <v>2</v>
      </c>
      <c r="T155" s="104">
        <v>1.8244638267391394E-2</v>
      </c>
      <c r="U155" s="104">
        <v>0</v>
      </c>
      <c r="V155" s="104">
        <v>0</v>
      </c>
      <c r="W155" s="104">
        <v>0.98175536173260858</v>
      </c>
      <c r="X155" s="104">
        <v>0</v>
      </c>
      <c r="Y155" s="104">
        <v>0</v>
      </c>
      <c r="Z155" s="33">
        <f t="shared" si="15"/>
        <v>0.47875334106611528</v>
      </c>
      <c r="AA155" s="104">
        <v>0</v>
      </c>
      <c r="AB155" s="104">
        <v>0</v>
      </c>
      <c r="AC155" s="104">
        <v>1</v>
      </c>
      <c r="AD155" s="40">
        <f t="shared" si="16"/>
        <v>0.52124665893388467</v>
      </c>
    </row>
    <row r="156" spans="1:30" s="21" customFormat="1" x14ac:dyDescent="0.25">
      <c r="A156" s="20"/>
      <c r="B156" s="94">
        <v>988</v>
      </c>
      <c r="C156" s="121">
        <v>6</v>
      </c>
      <c r="D156" s="82" t="s">
        <v>275</v>
      </c>
      <c r="E156" s="42">
        <v>757</v>
      </c>
      <c r="F156" s="42">
        <v>0</v>
      </c>
      <c r="G156" s="42">
        <v>0</v>
      </c>
      <c r="H156" s="42">
        <v>2528</v>
      </c>
      <c r="I156" s="42">
        <v>2528</v>
      </c>
      <c r="J156" s="44"/>
      <c r="K156" s="137">
        <v>829.6</v>
      </c>
      <c r="L156" s="161">
        <f t="shared" si="13"/>
        <v>328.1645569620253</v>
      </c>
      <c r="M156" s="167"/>
      <c r="N156" s="137">
        <v>167.04</v>
      </c>
      <c r="O156" s="37">
        <f t="shared" si="14"/>
        <v>66.075949367088612</v>
      </c>
      <c r="P156" s="160"/>
      <c r="Q156" s="137">
        <v>662.56</v>
      </c>
      <c r="R156" s="161">
        <f t="shared" si="12"/>
        <v>262.08860759493672</v>
      </c>
      <c r="S156" s="115">
        <v>3</v>
      </c>
      <c r="T156" s="104">
        <v>8.3393199233716478E-2</v>
      </c>
      <c r="U156" s="104">
        <v>0</v>
      </c>
      <c r="V156" s="104">
        <v>1.1973180076628353E-2</v>
      </c>
      <c r="W156" s="104">
        <v>0.90463362068965525</v>
      </c>
      <c r="X156" s="104">
        <v>0</v>
      </c>
      <c r="Y156" s="104">
        <v>0</v>
      </c>
      <c r="Z156" s="33">
        <f t="shared" si="15"/>
        <v>0.20135004821600769</v>
      </c>
      <c r="AA156" s="104">
        <v>0</v>
      </c>
      <c r="AB156" s="104">
        <v>0</v>
      </c>
      <c r="AC156" s="104">
        <v>1</v>
      </c>
      <c r="AD156" s="40">
        <f t="shared" si="16"/>
        <v>0.79864995178399223</v>
      </c>
    </row>
    <row r="157" spans="1:30" s="21" customFormat="1" x14ac:dyDescent="0.25">
      <c r="A157" s="20"/>
      <c r="B157" s="94">
        <v>34</v>
      </c>
      <c r="C157" s="121">
        <v>4</v>
      </c>
      <c r="D157" s="82" t="s">
        <v>136</v>
      </c>
      <c r="E157" s="42">
        <v>24468</v>
      </c>
      <c r="F157" s="42">
        <v>5011</v>
      </c>
      <c r="G157" s="42">
        <v>1845</v>
      </c>
      <c r="H157" s="42">
        <v>63175</v>
      </c>
      <c r="I157" s="42">
        <v>63944</v>
      </c>
      <c r="J157" s="44"/>
      <c r="K157" s="137">
        <v>26388.6</v>
      </c>
      <c r="L157" s="161">
        <f t="shared" si="13"/>
        <v>412.68297260102588</v>
      </c>
      <c r="M157" s="160"/>
      <c r="N157" s="137">
        <v>9546.26</v>
      </c>
      <c r="O157" s="37">
        <f t="shared" si="14"/>
        <v>149.29094207431501</v>
      </c>
      <c r="P157" s="168"/>
      <c r="Q157" s="137">
        <v>16842.34</v>
      </c>
      <c r="R157" s="161">
        <f t="shared" si="12"/>
        <v>263.39203052671087</v>
      </c>
      <c r="S157" s="114"/>
      <c r="T157" s="104">
        <v>3.6463494604169588E-2</v>
      </c>
      <c r="U157" s="104">
        <v>0</v>
      </c>
      <c r="V157" s="104">
        <v>0.14072736338628949</v>
      </c>
      <c r="W157" s="104">
        <v>0.62685177231711686</v>
      </c>
      <c r="X157" s="104">
        <v>0.18832401380226391</v>
      </c>
      <c r="Y157" s="104">
        <v>7.6333558901601258E-3</v>
      </c>
      <c r="Z157" s="33">
        <f t="shared" si="15"/>
        <v>0.36175697081315417</v>
      </c>
      <c r="AA157" s="104">
        <v>9.4567025722078993E-2</v>
      </c>
      <c r="AB157" s="104">
        <v>5.8661682402801518E-4</v>
      </c>
      <c r="AC157" s="104">
        <v>0.90484635745389297</v>
      </c>
      <c r="AD157" s="40">
        <f t="shared" si="16"/>
        <v>0.63824302918684583</v>
      </c>
    </row>
    <row r="158" spans="1:30" s="21" customFormat="1" x14ac:dyDescent="0.25">
      <c r="A158" s="20"/>
      <c r="B158" s="94">
        <v>143</v>
      </c>
      <c r="C158" s="121">
        <v>4</v>
      </c>
      <c r="D158" s="82" t="s">
        <v>137</v>
      </c>
      <c r="E158" s="42">
        <v>17121</v>
      </c>
      <c r="F158" s="42">
        <v>6136</v>
      </c>
      <c r="G158" s="42">
        <v>100</v>
      </c>
      <c r="H158" s="42">
        <v>53651</v>
      </c>
      <c r="I158" s="42">
        <v>53693</v>
      </c>
      <c r="J158" s="44"/>
      <c r="K158" s="137">
        <v>21897.03</v>
      </c>
      <c r="L158" s="161">
        <f t="shared" si="13"/>
        <v>407.81908256197272</v>
      </c>
      <c r="M158" s="162"/>
      <c r="N158" s="137">
        <v>7874.78</v>
      </c>
      <c r="O158" s="37">
        <f t="shared" si="14"/>
        <v>146.66306594900638</v>
      </c>
      <c r="P158" s="162"/>
      <c r="Q158" s="137">
        <v>14022.25</v>
      </c>
      <c r="R158" s="161">
        <f t="shared" si="12"/>
        <v>261.15601661296631</v>
      </c>
      <c r="S158" s="114"/>
      <c r="T158" s="104">
        <v>3.7540096358247468E-2</v>
      </c>
      <c r="U158" s="104">
        <v>2.5397534915261127E-2</v>
      </c>
      <c r="V158" s="104">
        <v>0.30167191972347163</v>
      </c>
      <c r="W158" s="104">
        <v>0.50927263999756178</v>
      </c>
      <c r="X158" s="104">
        <v>9.6174115340365074E-2</v>
      </c>
      <c r="Y158" s="104">
        <v>2.994369366509287E-2</v>
      </c>
      <c r="Z158" s="33">
        <f t="shared" si="15"/>
        <v>0.35962776687066694</v>
      </c>
      <c r="AA158" s="104">
        <v>0</v>
      </c>
      <c r="AB158" s="104">
        <v>1.8684590561429157E-3</v>
      </c>
      <c r="AC158" s="104">
        <v>0.99813154094385703</v>
      </c>
      <c r="AD158" s="40">
        <f t="shared" si="16"/>
        <v>0.64037223312933311</v>
      </c>
    </row>
    <row r="159" spans="1:30" s="21" customFormat="1" x14ac:dyDescent="0.25">
      <c r="A159" s="20"/>
      <c r="B159" s="94">
        <v>321</v>
      </c>
      <c r="C159" s="121">
        <v>7</v>
      </c>
      <c r="D159" s="82" t="s">
        <v>138</v>
      </c>
      <c r="E159" s="42">
        <v>4205</v>
      </c>
      <c r="F159" s="42">
        <v>453</v>
      </c>
      <c r="G159" s="42">
        <v>0</v>
      </c>
      <c r="H159" s="42">
        <v>12797</v>
      </c>
      <c r="I159" s="42">
        <v>12797</v>
      </c>
      <c r="J159" s="44"/>
      <c r="K159" s="137">
        <v>2699.05</v>
      </c>
      <c r="L159" s="161">
        <f t="shared" si="13"/>
        <v>210.91271391732437</v>
      </c>
      <c r="M159" s="162"/>
      <c r="N159" s="137">
        <v>633.17999999999995</v>
      </c>
      <c r="O159" s="37">
        <f t="shared" si="14"/>
        <v>49.478784090021101</v>
      </c>
      <c r="P159" s="168"/>
      <c r="Q159" s="137">
        <v>2065.87</v>
      </c>
      <c r="R159" s="161">
        <f t="shared" si="12"/>
        <v>161.43392982730327</v>
      </c>
      <c r="S159" s="114"/>
      <c r="T159" s="104">
        <v>0.11135853943586344</v>
      </c>
      <c r="U159" s="104">
        <v>0</v>
      </c>
      <c r="V159" s="104">
        <v>0</v>
      </c>
      <c r="W159" s="104">
        <v>0.88864146056413662</v>
      </c>
      <c r="X159" s="104">
        <v>0</v>
      </c>
      <c r="Y159" s="104">
        <v>0</v>
      </c>
      <c r="Z159" s="33">
        <f t="shared" si="15"/>
        <v>0.23459365332246529</v>
      </c>
      <c r="AA159" s="104">
        <v>0</v>
      </c>
      <c r="AB159" s="104">
        <v>3.4658521591387648E-3</v>
      </c>
      <c r="AC159" s="104">
        <v>0.99653414784086125</v>
      </c>
      <c r="AD159" s="40">
        <f t="shared" si="16"/>
        <v>0.7654063466775346</v>
      </c>
    </row>
    <row r="160" spans="1:30" s="21" customFormat="1" x14ac:dyDescent="0.25">
      <c r="A160" s="20"/>
      <c r="B160" s="94">
        <v>630</v>
      </c>
      <c r="C160" s="121">
        <v>9</v>
      </c>
      <c r="D160" s="82" t="s">
        <v>139</v>
      </c>
      <c r="E160" s="42">
        <v>3551</v>
      </c>
      <c r="F160" s="42">
        <v>0</v>
      </c>
      <c r="G160" s="42">
        <v>2422</v>
      </c>
      <c r="H160" s="42">
        <v>1842</v>
      </c>
      <c r="I160" s="42">
        <v>2851</v>
      </c>
      <c r="J160" s="44"/>
      <c r="K160" s="137">
        <v>1311.52</v>
      </c>
      <c r="L160" s="161">
        <f t="shared" si="13"/>
        <v>460.02104524728168</v>
      </c>
      <c r="M160" s="167"/>
      <c r="N160" s="137">
        <v>473.9</v>
      </c>
      <c r="O160" s="37">
        <f t="shared" si="14"/>
        <v>166.22237811294283</v>
      </c>
      <c r="P160" s="167"/>
      <c r="Q160" s="137">
        <v>837.62</v>
      </c>
      <c r="R160" s="161">
        <f t="shared" ref="R160:R191" si="17">Q160*1000/I160</f>
        <v>293.79866713433881</v>
      </c>
      <c r="S160" s="114"/>
      <c r="T160" s="104">
        <v>2.1418020679468245E-2</v>
      </c>
      <c r="U160" s="104">
        <v>0</v>
      </c>
      <c r="V160" s="104">
        <v>0.46655412534289936</v>
      </c>
      <c r="W160" s="104">
        <v>0.49128508124076808</v>
      </c>
      <c r="X160" s="104">
        <v>0</v>
      </c>
      <c r="Y160" s="104">
        <v>2.0742772736864319E-2</v>
      </c>
      <c r="Z160" s="33">
        <f t="shared" si="15"/>
        <v>0.36133646456020496</v>
      </c>
      <c r="AA160" s="104">
        <v>0</v>
      </c>
      <c r="AB160" s="104">
        <v>6.4945918196795691E-3</v>
      </c>
      <c r="AC160" s="104">
        <v>0.9935054081803204</v>
      </c>
      <c r="AD160" s="40">
        <f t="shared" si="16"/>
        <v>0.63866353543979504</v>
      </c>
    </row>
    <row r="161" spans="1:31" s="21" customFormat="1" x14ac:dyDescent="0.25">
      <c r="A161" s="20"/>
      <c r="B161" s="94">
        <v>271</v>
      </c>
      <c r="C161" s="121">
        <v>7</v>
      </c>
      <c r="D161" s="82" t="s">
        <v>140</v>
      </c>
      <c r="E161" s="42">
        <v>4543</v>
      </c>
      <c r="F161" s="42">
        <v>150</v>
      </c>
      <c r="G161" s="42">
        <v>0</v>
      </c>
      <c r="H161" s="42">
        <v>10251</v>
      </c>
      <c r="I161" s="42">
        <v>10251</v>
      </c>
      <c r="J161" s="47"/>
      <c r="K161" s="137">
        <v>3710.03</v>
      </c>
      <c r="L161" s="161">
        <f t="shared" si="13"/>
        <v>361.91883718661592</v>
      </c>
      <c r="M161" s="162"/>
      <c r="N161" s="137">
        <v>1317.55</v>
      </c>
      <c r="O161" s="37">
        <f t="shared" si="14"/>
        <v>128.52892400741391</v>
      </c>
      <c r="P161" s="50"/>
      <c r="Q161" s="137">
        <v>2392.48</v>
      </c>
      <c r="R161" s="161">
        <f t="shared" si="17"/>
        <v>233.38991317920204</v>
      </c>
      <c r="S161" s="114"/>
      <c r="T161" s="104">
        <v>4.2867443360783269E-2</v>
      </c>
      <c r="U161" s="104">
        <v>0</v>
      </c>
      <c r="V161" s="104">
        <v>0.11337710143827559</v>
      </c>
      <c r="W161" s="104">
        <v>0.82641265986110579</v>
      </c>
      <c r="X161" s="104">
        <v>1.7342795339835303E-2</v>
      </c>
      <c r="Y161" s="104">
        <v>0</v>
      </c>
      <c r="Z161" s="33">
        <f t="shared" si="15"/>
        <v>0.35513189920297139</v>
      </c>
      <c r="AA161" s="104">
        <v>0</v>
      </c>
      <c r="AB161" s="104">
        <v>1.0683474887982344E-2</v>
      </c>
      <c r="AC161" s="104">
        <v>0.98931652511201773</v>
      </c>
      <c r="AD161" s="40">
        <f t="shared" si="16"/>
        <v>0.64486810079702861</v>
      </c>
    </row>
    <row r="162" spans="1:31" s="21" customFormat="1" x14ac:dyDescent="0.25">
      <c r="A162" s="20"/>
      <c r="B162" s="94">
        <v>236</v>
      </c>
      <c r="C162" s="121">
        <v>7</v>
      </c>
      <c r="D162" s="82" t="s">
        <v>241</v>
      </c>
      <c r="E162" s="42">
        <v>5904</v>
      </c>
      <c r="F162" s="42">
        <v>10</v>
      </c>
      <c r="G162" s="42">
        <v>97</v>
      </c>
      <c r="H162" s="42">
        <v>13615</v>
      </c>
      <c r="I162" s="42">
        <v>13655</v>
      </c>
      <c r="J162" s="44"/>
      <c r="K162" s="137">
        <v>5973.36</v>
      </c>
      <c r="L162" s="161">
        <f t="shared" si="13"/>
        <v>437.4485536433541</v>
      </c>
      <c r="M162" s="162"/>
      <c r="N162" s="137">
        <v>1462.37</v>
      </c>
      <c r="O162" s="37">
        <f t="shared" si="14"/>
        <v>107.09410472354449</v>
      </c>
      <c r="P162" s="50"/>
      <c r="Q162" s="137">
        <v>4510.99</v>
      </c>
      <c r="R162" s="161">
        <f t="shared" si="17"/>
        <v>330.35444891980961</v>
      </c>
      <c r="S162" s="114"/>
      <c r="T162" s="104">
        <v>5.1300286521195046E-2</v>
      </c>
      <c r="U162" s="104">
        <v>0</v>
      </c>
      <c r="V162" s="104">
        <v>2.2661843445913144E-2</v>
      </c>
      <c r="W162" s="104">
        <v>0.79458003104549468</v>
      </c>
      <c r="X162" s="104">
        <v>0.13145783898739719</v>
      </c>
      <c r="Y162" s="104">
        <v>0</v>
      </c>
      <c r="Z162" s="33">
        <f t="shared" si="15"/>
        <v>0.24481531332449408</v>
      </c>
      <c r="AA162" s="104">
        <v>0</v>
      </c>
      <c r="AB162" s="104">
        <v>2.6889884482120337E-3</v>
      </c>
      <c r="AC162" s="104">
        <v>0.99731101155178792</v>
      </c>
      <c r="AD162" s="40">
        <f t="shared" si="16"/>
        <v>0.75518468667550587</v>
      </c>
    </row>
    <row r="163" spans="1:31" x14ac:dyDescent="0.25">
      <c r="A163" s="20"/>
      <c r="B163" s="94">
        <v>39</v>
      </c>
      <c r="C163" s="121">
        <v>7</v>
      </c>
      <c r="D163" s="82" t="s">
        <v>141</v>
      </c>
      <c r="E163" s="42">
        <v>2296</v>
      </c>
      <c r="F163" s="42">
        <v>0</v>
      </c>
      <c r="G163" s="42">
        <v>0</v>
      </c>
      <c r="H163" s="42">
        <v>4884</v>
      </c>
      <c r="I163" s="42">
        <v>4884</v>
      </c>
      <c r="J163" s="44"/>
      <c r="K163" s="137">
        <v>1777.75</v>
      </c>
      <c r="L163" s="161">
        <f t="shared" si="13"/>
        <v>363.99467649467647</v>
      </c>
      <c r="M163" s="162"/>
      <c r="N163" s="137">
        <v>722.41</v>
      </c>
      <c r="O163" s="37">
        <f t="shared" si="14"/>
        <v>147.9135954135954</v>
      </c>
      <c r="P163" s="50"/>
      <c r="Q163" s="137">
        <v>1055.3399999999999</v>
      </c>
      <c r="R163" s="161">
        <f t="shared" si="17"/>
        <v>216.08108108108109</v>
      </c>
      <c r="S163" s="114"/>
      <c r="T163" s="104">
        <v>3.7250314918121287E-2</v>
      </c>
      <c r="U163" s="104">
        <v>0</v>
      </c>
      <c r="V163" s="104">
        <v>2.9623067233288575E-2</v>
      </c>
      <c r="W163" s="104">
        <v>0.75356099721764647</v>
      </c>
      <c r="X163" s="104">
        <v>0.17956562063094364</v>
      </c>
      <c r="Y163" s="104">
        <v>0</v>
      </c>
      <c r="Z163" s="33">
        <f t="shared" si="15"/>
        <v>0.40636197440585009</v>
      </c>
      <c r="AA163" s="104">
        <v>0</v>
      </c>
      <c r="AB163" s="104">
        <v>0</v>
      </c>
      <c r="AC163" s="104">
        <v>1</v>
      </c>
      <c r="AD163" s="40">
        <f t="shared" si="16"/>
        <v>0.59363802559414991</v>
      </c>
      <c r="AE163" s="20"/>
    </row>
    <row r="164" spans="1:31" s="21" customFormat="1" x14ac:dyDescent="0.25">
      <c r="A164" s="20"/>
      <c r="B164" s="94">
        <v>290</v>
      </c>
      <c r="C164" s="121">
        <v>7</v>
      </c>
      <c r="D164" s="82" t="s">
        <v>142</v>
      </c>
      <c r="E164" s="42">
        <v>2487</v>
      </c>
      <c r="F164" s="42">
        <v>18</v>
      </c>
      <c r="G164" s="42">
        <v>0</v>
      </c>
      <c r="H164" s="42">
        <v>6775</v>
      </c>
      <c r="I164" s="42">
        <v>6775</v>
      </c>
      <c r="J164" s="44"/>
      <c r="K164" s="137">
        <v>1836.91</v>
      </c>
      <c r="L164" s="161">
        <f t="shared" si="13"/>
        <v>271.13062730627308</v>
      </c>
      <c r="M164" s="162"/>
      <c r="N164" s="137">
        <v>600.22</v>
      </c>
      <c r="O164" s="37">
        <f t="shared" si="14"/>
        <v>88.593357933579341</v>
      </c>
      <c r="P164" s="50"/>
      <c r="Q164" s="137">
        <v>1236.69</v>
      </c>
      <c r="R164" s="161">
        <f t="shared" si="17"/>
        <v>182.53726937269371</v>
      </c>
      <c r="S164" s="114"/>
      <c r="T164" s="104">
        <v>6.2193862250508145E-2</v>
      </c>
      <c r="U164" s="104">
        <v>0</v>
      </c>
      <c r="V164" s="104">
        <v>3.3754290093632337E-2</v>
      </c>
      <c r="W164" s="104">
        <v>0.82942920928992692</v>
      </c>
      <c r="X164" s="104">
        <v>7.4622638365932484E-2</v>
      </c>
      <c r="Y164" s="104">
        <v>0</v>
      </c>
      <c r="Z164" s="33">
        <f t="shared" si="15"/>
        <v>0.32675525747042589</v>
      </c>
      <c r="AA164" s="104">
        <v>0</v>
      </c>
      <c r="AB164" s="104">
        <v>0</v>
      </c>
      <c r="AC164" s="104">
        <v>1</v>
      </c>
      <c r="AD164" s="40">
        <f t="shared" si="16"/>
        <v>0.67324474252957411</v>
      </c>
    </row>
    <row r="165" spans="1:31" s="21" customFormat="1" x14ac:dyDescent="0.25">
      <c r="A165" s="20"/>
      <c r="B165" s="94">
        <v>692</v>
      </c>
      <c r="C165" s="121">
        <v>8</v>
      </c>
      <c r="D165" s="82" t="s">
        <v>276</v>
      </c>
      <c r="E165" s="42">
        <v>7926</v>
      </c>
      <c r="F165" s="42">
        <v>0</v>
      </c>
      <c r="G165" s="42">
        <v>0</v>
      </c>
      <c r="H165" s="42">
        <v>15387</v>
      </c>
      <c r="I165" s="42">
        <v>15387</v>
      </c>
      <c r="J165" s="44"/>
      <c r="K165" s="137">
        <v>4910.96</v>
      </c>
      <c r="L165" s="161">
        <f t="shared" si="13"/>
        <v>319.16292974588941</v>
      </c>
      <c r="M165" s="162"/>
      <c r="N165" s="137">
        <v>904.24</v>
      </c>
      <c r="O165" s="37">
        <f t="shared" si="14"/>
        <v>58.766491193864951</v>
      </c>
      <c r="P165" s="50"/>
      <c r="Q165" s="137">
        <v>4006.72</v>
      </c>
      <c r="R165" s="161">
        <f t="shared" si="17"/>
        <v>260.39643855202445</v>
      </c>
      <c r="S165" s="115">
        <v>3</v>
      </c>
      <c r="T165" s="104">
        <v>9.3758294258161554E-2</v>
      </c>
      <c r="U165" s="104">
        <v>0</v>
      </c>
      <c r="V165" s="104">
        <v>0</v>
      </c>
      <c r="W165" s="104">
        <v>0.90624170574183849</v>
      </c>
      <c r="X165" s="104">
        <v>0</v>
      </c>
      <c r="Y165" s="104">
        <v>0</v>
      </c>
      <c r="Z165" s="33">
        <f t="shared" si="15"/>
        <v>0.18412693241240002</v>
      </c>
      <c r="AA165" s="104">
        <v>0</v>
      </c>
      <c r="AB165" s="104">
        <v>0</v>
      </c>
      <c r="AC165" s="104">
        <v>1</v>
      </c>
      <c r="AD165" s="40">
        <f t="shared" si="16"/>
        <v>0.81587306758759992</v>
      </c>
    </row>
    <row r="166" spans="1:31" s="21" customFormat="1" x14ac:dyDescent="0.25">
      <c r="A166" s="20"/>
      <c r="B166" s="94">
        <v>627</v>
      </c>
      <c r="C166" s="121">
        <v>6</v>
      </c>
      <c r="D166" s="82" t="s">
        <v>143</v>
      </c>
      <c r="E166" s="42">
        <v>2029</v>
      </c>
      <c r="F166" s="42">
        <v>0</v>
      </c>
      <c r="G166" s="42">
        <v>861</v>
      </c>
      <c r="H166" s="42">
        <v>2706</v>
      </c>
      <c r="I166" s="42">
        <v>3065</v>
      </c>
      <c r="J166" s="44"/>
      <c r="K166" s="137">
        <v>1092.26</v>
      </c>
      <c r="L166" s="161">
        <f t="shared" si="13"/>
        <v>356.36541598694942</v>
      </c>
      <c r="M166" s="167"/>
      <c r="N166" s="137">
        <v>287.56</v>
      </c>
      <c r="O166" s="37">
        <f t="shared" si="14"/>
        <v>93.820554649265901</v>
      </c>
      <c r="P166" s="50"/>
      <c r="Q166" s="137">
        <v>804.7</v>
      </c>
      <c r="R166" s="161">
        <f t="shared" si="17"/>
        <v>262.54486133768353</v>
      </c>
      <c r="S166" s="115">
        <v>2</v>
      </c>
      <c r="T166" s="104">
        <v>5.1850048685491722E-2</v>
      </c>
      <c r="U166" s="104">
        <v>0</v>
      </c>
      <c r="V166" s="104">
        <v>0</v>
      </c>
      <c r="W166" s="104">
        <v>0.94814995131450819</v>
      </c>
      <c r="X166" s="104">
        <v>0</v>
      </c>
      <c r="Y166" s="104">
        <v>0</v>
      </c>
      <c r="Z166" s="33">
        <f t="shared" si="15"/>
        <v>0.26327064984527493</v>
      </c>
      <c r="AA166" s="104">
        <v>0</v>
      </c>
      <c r="AB166" s="104">
        <v>5.0329315272772453E-3</v>
      </c>
      <c r="AC166" s="104">
        <v>0.99496706847272265</v>
      </c>
      <c r="AD166" s="40">
        <f t="shared" si="16"/>
        <v>0.73672935015472507</v>
      </c>
    </row>
    <row r="167" spans="1:31" s="21" customFormat="1" x14ac:dyDescent="0.25">
      <c r="A167" s="20"/>
      <c r="B167" s="94">
        <v>420</v>
      </c>
      <c r="C167" s="121">
        <v>9</v>
      </c>
      <c r="D167" s="82" t="s">
        <v>144</v>
      </c>
      <c r="E167" s="42">
        <v>5048</v>
      </c>
      <c r="F167" s="42">
        <v>0</v>
      </c>
      <c r="G167" s="42">
        <v>3278</v>
      </c>
      <c r="H167" s="42">
        <v>3671</v>
      </c>
      <c r="I167" s="42">
        <v>5037</v>
      </c>
      <c r="J167" s="44"/>
      <c r="K167" s="137">
        <v>3416.95</v>
      </c>
      <c r="L167" s="161">
        <f t="shared" si="13"/>
        <v>678.37006154457015</v>
      </c>
      <c r="M167" s="162"/>
      <c r="N167" s="137">
        <v>1252.3</v>
      </c>
      <c r="O167" s="37">
        <f t="shared" si="14"/>
        <v>248.62021044272385</v>
      </c>
      <c r="P167" s="202"/>
      <c r="Q167" s="137">
        <v>2164.65</v>
      </c>
      <c r="R167" s="161">
        <f t="shared" si="17"/>
        <v>429.74985110184633</v>
      </c>
      <c r="S167" s="200"/>
      <c r="T167" s="104">
        <v>1.6154276131917274E-2</v>
      </c>
      <c r="U167" s="104">
        <v>1.9532061007745748E-2</v>
      </c>
      <c r="V167" s="104">
        <v>0.25949053741116351</v>
      </c>
      <c r="W167" s="104">
        <v>0.44807154835103413</v>
      </c>
      <c r="X167" s="104">
        <v>0.24902179988820572</v>
      </c>
      <c r="Y167" s="104">
        <v>7.7297772099337216E-3</v>
      </c>
      <c r="Z167" s="33">
        <f t="shared" si="15"/>
        <v>0.36649643688084405</v>
      </c>
      <c r="AA167" s="104">
        <v>0</v>
      </c>
      <c r="AB167" s="104">
        <v>1.1179636430831772E-3</v>
      </c>
      <c r="AC167" s="104">
        <v>0.99888203635691675</v>
      </c>
      <c r="AD167" s="40">
        <f t="shared" si="16"/>
        <v>0.63350356311915601</v>
      </c>
    </row>
    <row r="168" spans="1:31" s="21" customFormat="1" x14ac:dyDescent="0.25">
      <c r="A168" s="20"/>
      <c r="B168" s="94">
        <v>12</v>
      </c>
      <c r="C168" s="121">
        <v>4</v>
      </c>
      <c r="D168" s="82" t="s">
        <v>145</v>
      </c>
      <c r="E168" s="42">
        <v>38845</v>
      </c>
      <c r="F168" s="42">
        <v>0</v>
      </c>
      <c r="G168" s="42">
        <v>2657</v>
      </c>
      <c r="H168" s="42">
        <v>87463</v>
      </c>
      <c r="I168" s="42">
        <v>88570</v>
      </c>
      <c r="J168" s="44"/>
      <c r="K168" s="137">
        <v>30718.16</v>
      </c>
      <c r="L168" s="161">
        <f t="shared" si="13"/>
        <v>346.8235294117647</v>
      </c>
      <c r="M168" s="160"/>
      <c r="N168" s="137">
        <v>12128.23</v>
      </c>
      <c r="O168" s="37">
        <f t="shared" si="14"/>
        <v>136.93383764254261</v>
      </c>
      <c r="P168" s="50"/>
      <c r="Q168" s="137">
        <v>18589.93</v>
      </c>
      <c r="R168" s="161">
        <f t="shared" si="17"/>
        <v>209.88969176922208</v>
      </c>
      <c r="S168" s="114"/>
      <c r="T168" s="104">
        <v>3.9735394200142972E-2</v>
      </c>
      <c r="U168" s="104">
        <v>1.1543316708208864E-2</v>
      </c>
      <c r="V168" s="104">
        <v>0.10727781382773909</v>
      </c>
      <c r="W168" s="104">
        <v>0.5582875654567897</v>
      </c>
      <c r="X168" s="104">
        <v>0.2669062179724494</v>
      </c>
      <c r="Y168" s="104">
        <v>1.6249691834670024E-2</v>
      </c>
      <c r="Z168" s="33">
        <f t="shared" si="15"/>
        <v>0.39482280188657132</v>
      </c>
      <c r="AA168" s="104">
        <v>0</v>
      </c>
      <c r="AB168" s="104">
        <v>2.3270663203142777E-3</v>
      </c>
      <c r="AC168" s="104">
        <v>0.99767293367968557</v>
      </c>
      <c r="AD168" s="40">
        <f t="shared" si="16"/>
        <v>0.60517719811342863</v>
      </c>
    </row>
    <row r="169" spans="1:31" s="21" customFormat="1" x14ac:dyDescent="0.25">
      <c r="A169" s="20"/>
      <c r="B169" s="94">
        <v>871</v>
      </c>
      <c r="C169" s="121">
        <v>8</v>
      </c>
      <c r="D169" s="82" t="s">
        <v>277</v>
      </c>
      <c r="E169" s="42">
        <v>274</v>
      </c>
      <c r="F169" s="42">
        <v>0</v>
      </c>
      <c r="G169" s="42">
        <v>0</v>
      </c>
      <c r="H169" s="42">
        <v>685</v>
      </c>
      <c r="I169" s="42">
        <v>685</v>
      </c>
      <c r="J169" s="44"/>
      <c r="K169" s="137">
        <v>234.42</v>
      </c>
      <c r="L169" s="161">
        <f t="shared" si="13"/>
        <v>342.21897810218979</v>
      </c>
      <c r="M169" s="162"/>
      <c r="N169" s="137">
        <v>59.9</v>
      </c>
      <c r="O169" s="37">
        <f t="shared" si="14"/>
        <v>87.445255474452551</v>
      </c>
      <c r="P169" s="50"/>
      <c r="Q169" s="137">
        <v>174.52</v>
      </c>
      <c r="R169" s="161">
        <f t="shared" si="17"/>
        <v>254.77372262773721</v>
      </c>
      <c r="S169" s="114"/>
      <c r="T169" s="104">
        <v>6.2938230383973295E-2</v>
      </c>
      <c r="U169" s="104">
        <v>0</v>
      </c>
      <c r="V169" s="104">
        <v>0</v>
      </c>
      <c r="W169" s="104">
        <v>0.93706176961602683</v>
      </c>
      <c r="X169" s="104">
        <v>0</v>
      </c>
      <c r="Y169" s="104">
        <v>0</v>
      </c>
      <c r="Z169" s="33">
        <f t="shared" si="15"/>
        <v>0.25552427267298011</v>
      </c>
      <c r="AA169" s="104">
        <v>0</v>
      </c>
      <c r="AB169" s="104">
        <v>0</v>
      </c>
      <c r="AC169" s="104">
        <v>1</v>
      </c>
      <c r="AD169" s="40">
        <f t="shared" si="16"/>
        <v>0.74447572732701994</v>
      </c>
    </row>
    <row r="170" spans="1:31" s="21" customFormat="1" x14ac:dyDescent="0.25">
      <c r="A170" s="20"/>
      <c r="B170" s="94">
        <v>873</v>
      </c>
      <c r="C170" s="121">
        <v>8</v>
      </c>
      <c r="D170" s="82" t="s">
        <v>146</v>
      </c>
      <c r="E170" s="42">
        <v>2359</v>
      </c>
      <c r="F170" s="42">
        <v>0</v>
      </c>
      <c r="G170" s="42">
        <v>2</v>
      </c>
      <c r="H170" s="42">
        <v>5174</v>
      </c>
      <c r="I170" s="42">
        <v>5175</v>
      </c>
      <c r="J170" s="44"/>
      <c r="K170" s="137">
        <v>1589.12</v>
      </c>
      <c r="L170" s="161">
        <f t="shared" si="13"/>
        <v>307.07632850241544</v>
      </c>
      <c r="M170" s="162"/>
      <c r="N170" s="137">
        <v>240.63</v>
      </c>
      <c r="O170" s="37">
        <f t="shared" si="14"/>
        <v>46.498550724637681</v>
      </c>
      <c r="P170" s="50"/>
      <c r="Q170" s="137">
        <v>1348.49</v>
      </c>
      <c r="R170" s="161">
        <f t="shared" si="17"/>
        <v>260.57777777777778</v>
      </c>
      <c r="S170" s="115">
        <v>2</v>
      </c>
      <c r="T170" s="104">
        <v>0.11848065494742967</v>
      </c>
      <c r="U170" s="104">
        <v>0</v>
      </c>
      <c r="V170" s="104">
        <v>0</v>
      </c>
      <c r="W170" s="104">
        <v>0.88151934505257035</v>
      </c>
      <c r="X170" s="104">
        <v>0</v>
      </c>
      <c r="Y170" s="104">
        <v>0</v>
      </c>
      <c r="Z170" s="33">
        <f t="shared" si="15"/>
        <v>0.15142342931937172</v>
      </c>
      <c r="AA170" s="104">
        <v>0</v>
      </c>
      <c r="AB170" s="104">
        <v>0</v>
      </c>
      <c r="AC170" s="104">
        <v>1</v>
      </c>
      <c r="AD170" s="40">
        <f t="shared" si="16"/>
        <v>0.84857657068062831</v>
      </c>
    </row>
    <row r="171" spans="1:31" s="21" customFormat="1" x14ac:dyDescent="0.25">
      <c r="A171" s="20"/>
      <c r="B171" s="94">
        <v>100</v>
      </c>
      <c r="C171" s="121">
        <v>9</v>
      </c>
      <c r="D171" s="82" t="s">
        <v>147</v>
      </c>
      <c r="E171" s="42">
        <v>464</v>
      </c>
      <c r="F171" s="42">
        <v>32</v>
      </c>
      <c r="G171" s="42">
        <v>0</v>
      </c>
      <c r="H171" s="42">
        <v>2222</v>
      </c>
      <c r="I171" s="42">
        <v>2222</v>
      </c>
      <c r="J171" s="44"/>
      <c r="K171" s="137">
        <v>523.88</v>
      </c>
      <c r="L171" s="161">
        <f t="shared" si="13"/>
        <v>235.76957695769576</v>
      </c>
      <c r="M171" s="162"/>
      <c r="N171" s="137">
        <v>60.4</v>
      </c>
      <c r="O171" s="37">
        <f t="shared" si="14"/>
        <v>27.182718271827184</v>
      </c>
      <c r="P171" s="50"/>
      <c r="Q171" s="137">
        <v>463.48</v>
      </c>
      <c r="R171" s="161">
        <f t="shared" si="17"/>
        <v>208.58685868586858</v>
      </c>
      <c r="S171" s="114"/>
      <c r="T171" s="104">
        <v>0.20264900662251656</v>
      </c>
      <c r="U171" s="104">
        <v>0</v>
      </c>
      <c r="V171" s="104">
        <v>0</v>
      </c>
      <c r="W171" s="104">
        <v>0.79735099337748339</v>
      </c>
      <c r="X171" s="104">
        <v>0</v>
      </c>
      <c r="Y171" s="104">
        <v>0</v>
      </c>
      <c r="Z171" s="33">
        <f t="shared" si="15"/>
        <v>0.11529357868214095</v>
      </c>
      <c r="AA171" s="104">
        <v>0</v>
      </c>
      <c r="AB171" s="104">
        <v>0</v>
      </c>
      <c r="AC171" s="104">
        <v>1</v>
      </c>
      <c r="AD171" s="40">
        <f t="shared" si="16"/>
        <v>0.88470642131785915</v>
      </c>
    </row>
    <row r="172" spans="1:31" s="21" customFormat="1" x14ac:dyDescent="0.25">
      <c r="A172" s="20"/>
      <c r="B172" s="94">
        <v>56</v>
      </c>
      <c r="C172" s="121">
        <v>5</v>
      </c>
      <c r="D172" s="82" t="s">
        <v>148</v>
      </c>
      <c r="E172" s="42">
        <v>11366</v>
      </c>
      <c r="F172" s="42">
        <v>2022</v>
      </c>
      <c r="G172" s="42">
        <v>40</v>
      </c>
      <c r="H172" s="42">
        <v>30797</v>
      </c>
      <c r="I172" s="42">
        <v>30814</v>
      </c>
      <c r="J172" s="44"/>
      <c r="K172" s="137">
        <v>13952.44</v>
      </c>
      <c r="L172" s="161">
        <f t="shared" si="13"/>
        <v>452.79548257285649</v>
      </c>
      <c r="M172" s="162"/>
      <c r="N172" s="137">
        <v>8975.66</v>
      </c>
      <c r="O172" s="37">
        <f t="shared" si="14"/>
        <v>291.28513013565265</v>
      </c>
      <c r="P172" s="202">
        <v>5</v>
      </c>
      <c r="Q172" s="137">
        <v>4976.78</v>
      </c>
      <c r="R172" s="161">
        <f t="shared" si="17"/>
        <v>161.51035243720386</v>
      </c>
      <c r="S172" s="200"/>
      <c r="T172" s="104">
        <v>1.8905573517713461E-2</v>
      </c>
      <c r="U172" s="104">
        <v>0</v>
      </c>
      <c r="V172" s="104">
        <v>0.13128171075998868</v>
      </c>
      <c r="W172" s="104">
        <v>0.40212418919611481</v>
      </c>
      <c r="X172" s="104">
        <v>0.43806694995131279</v>
      </c>
      <c r="Y172" s="104">
        <v>9.6215765748702605E-3</v>
      </c>
      <c r="Z172" s="33">
        <f t="shared" si="15"/>
        <v>0.64330396690471336</v>
      </c>
      <c r="AA172" s="104">
        <v>0</v>
      </c>
      <c r="AB172" s="104">
        <v>2.0334433107350534E-3</v>
      </c>
      <c r="AC172" s="104">
        <v>0.99796655668926493</v>
      </c>
      <c r="AD172" s="40">
        <f t="shared" si="16"/>
        <v>0.35669603309528652</v>
      </c>
    </row>
    <row r="173" spans="1:31" s="21" customFormat="1" x14ac:dyDescent="0.25">
      <c r="A173" s="20"/>
      <c r="B173" s="94">
        <v>239</v>
      </c>
      <c r="C173" s="121">
        <v>7</v>
      </c>
      <c r="D173" s="82" t="s">
        <v>278</v>
      </c>
      <c r="E173" s="42">
        <v>18156</v>
      </c>
      <c r="F173" s="42">
        <v>1799</v>
      </c>
      <c r="G173" s="42">
        <v>1028</v>
      </c>
      <c r="H173" s="42">
        <v>38466</v>
      </c>
      <c r="I173" s="42">
        <v>38894</v>
      </c>
      <c r="J173" s="44"/>
      <c r="K173" s="137">
        <v>20022.66</v>
      </c>
      <c r="L173" s="161">
        <f t="shared" si="13"/>
        <v>514.80074047410915</v>
      </c>
      <c r="M173" s="162"/>
      <c r="N173" s="137">
        <v>9426.4699999999993</v>
      </c>
      <c r="O173" s="37">
        <f t="shared" si="14"/>
        <v>242.36308942253305</v>
      </c>
      <c r="P173" s="202">
        <v>5</v>
      </c>
      <c r="Q173" s="137">
        <v>10596.19</v>
      </c>
      <c r="R173" s="161">
        <f t="shared" si="17"/>
        <v>272.4376510515761</v>
      </c>
      <c r="S173" s="200"/>
      <c r="T173" s="104">
        <v>2.2484556785307756E-2</v>
      </c>
      <c r="U173" s="104">
        <v>0</v>
      </c>
      <c r="V173" s="104">
        <v>5.4098724124725377E-2</v>
      </c>
      <c r="W173" s="104">
        <v>0.45933525487271482</v>
      </c>
      <c r="X173" s="104">
        <v>0.44964976284865915</v>
      </c>
      <c r="Y173" s="104">
        <v>1.443170136859291E-2</v>
      </c>
      <c r="Z173" s="33">
        <f t="shared" si="15"/>
        <v>0.47079009482256601</v>
      </c>
      <c r="AA173" s="104">
        <v>0</v>
      </c>
      <c r="AB173" s="104">
        <v>1.9101205244526568E-3</v>
      </c>
      <c r="AC173" s="104">
        <v>0.99808987947554739</v>
      </c>
      <c r="AD173" s="40">
        <f t="shared" si="16"/>
        <v>0.52920990517743405</v>
      </c>
    </row>
    <row r="174" spans="1:31" s="21" customFormat="1" x14ac:dyDescent="0.25">
      <c r="A174" s="20"/>
      <c r="B174" s="94">
        <v>441</v>
      </c>
      <c r="C174" s="121">
        <v>2</v>
      </c>
      <c r="D174" s="82" t="s">
        <v>149</v>
      </c>
      <c r="E174" s="42">
        <v>282124</v>
      </c>
      <c r="F174" s="42">
        <v>115092</v>
      </c>
      <c r="G174" s="42">
        <v>26</v>
      </c>
      <c r="H174" s="42">
        <v>960754</v>
      </c>
      <c r="I174" s="42">
        <v>960765</v>
      </c>
      <c r="J174" s="44"/>
      <c r="K174" s="137">
        <v>347871.48</v>
      </c>
      <c r="L174" s="161">
        <f t="shared" si="13"/>
        <v>362.07759441694901</v>
      </c>
      <c r="M174" s="160"/>
      <c r="N174" s="137">
        <v>147737.14000000001</v>
      </c>
      <c r="O174" s="37">
        <f t="shared" si="14"/>
        <v>153.77031844415649</v>
      </c>
      <c r="P174" s="50"/>
      <c r="Q174" s="137">
        <v>200134.34</v>
      </c>
      <c r="R174" s="161">
        <f t="shared" si="17"/>
        <v>208.30727597279252</v>
      </c>
      <c r="S174" s="114"/>
      <c r="T174" s="104">
        <v>3.5832222012690915E-2</v>
      </c>
      <c r="U174" s="104">
        <v>0</v>
      </c>
      <c r="V174" s="104">
        <v>5.4307264916594426E-2</v>
      </c>
      <c r="W174" s="104">
        <v>0.45413319900466459</v>
      </c>
      <c r="X174" s="104">
        <v>0.45279534990321318</v>
      </c>
      <c r="Y174" s="104">
        <v>2.9319641628367788E-3</v>
      </c>
      <c r="Z174" s="33">
        <f t="shared" si="15"/>
        <v>0.42468885348117652</v>
      </c>
      <c r="AA174" s="104">
        <v>0</v>
      </c>
      <c r="AB174" s="104">
        <v>6.1043996747384784E-4</v>
      </c>
      <c r="AC174" s="104">
        <v>0.99938956003252621</v>
      </c>
      <c r="AD174" s="40">
        <f t="shared" si="16"/>
        <v>0.57531114651882354</v>
      </c>
    </row>
    <row r="175" spans="1:31" s="21" customFormat="1" x14ac:dyDescent="0.25">
      <c r="A175" s="20"/>
      <c r="B175" s="94">
        <v>41</v>
      </c>
      <c r="C175" s="121">
        <v>5</v>
      </c>
      <c r="D175" s="82" t="s">
        <v>150</v>
      </c>
      <c r="E175" s="42">
        <v>6320</v>
      </c>
      <c r="F175" s="42">
        <v>3285</v>
      </c>
      <c r="G175" s="42">
        <v>0</v>
      </c>
      <c r="H175" s="42">
        <v>21688</v>
      </c>
      <c r="I175" s="42">
        <v>21688</v>
      </c>
      <c r="J175" s="44"/>
      <c r="K175" s="137">
        <v>6358.86</v>
      </c>
      <c r="L175" s="161">
        <f t="shared" si="13"/>
        <v>293.19715971966065</v>
      </c>
      <c r="M175" s="162"/>
      <c r="N175" s="137">
        <v>3125.71</v>
      </c>
      <c r="O175" s="37">
        <f t="shared" si="14"/>
        <v>144.12163408336409</v>
      </c>
      <c r="P175" s="50"/>
      <c r="Q175" s="137">
        <v>3233.15</v>
      </c>
      <c r="R175" s="161">
        <f t="shared" si="17"/>
        <v>149.07552563629656</v>
      </c>
      <c r="S175" s="115">
        <v>1</v>
      </c>
      <c r="T175" s="104">
        <v>3.8231313845494302E-2</v>
      </c>
      <c r="U175" s="104">
        <v>0</v>
      </c>
      <c r="V175" s="104">
        <v>0.18752539423043083</v>
      </c>
      <c r="W175" s="104">
        <v>0.62467727332350087</v>
      </c>
      <c r="X175" s="104">
        <v>0.14956601860057395</v>
      </c>
      <c r="Y175" s="104">
        <v>0</v>
      </c>
      <c r="Z175" s="33">
        <f t="shared" si="15"/>
        <v>0.49155194484545978</v>
      </c>
      <c r="AA175" s="104">
        <v>0</v>
      </c>
      <c r="AB175" s="104">
        <v>9.9902571795307971E-3</v>
      </c>
      <c r="AC175" s="104">
        <v>0.99000974282046916</v>
      </c>
      <c r="AD175" s="40">
        <f t="shared" si="16"/>
        <v>0.50844805515454028</v>
      </c>
    </row>
    <row r="176" spans="1:31" s="21" customFormat="1" x14ac:dyDescent="0.25">
      <c r="A176" s="20"/>
      <c r="B176" s="94">
        <v>878</v>
      </c>
      <c r="C176" s="121">
        <v>4</v>
      </c>
      <c r="D176" s="82" t="s">
        <v>151</v>
      </c>
      <c r="E176" s="42">
        <v>42452</v>
      </c>
      <c r="F176" s="42">
        <v>3406</v>
      </c>
      <c r="G176" s="42">
        <v>0</v>
      </c>
      <c r="H176" s="42">
        <v>105719</v>
      </c>
      <c r="I176" s="42">
        <v>105719</v>
      </c>
      <c r="J176" s="47"/>
      <c r="K176" s="137">
        <v>38917.040000000001</v>
      </c>
      <c r="L176" s="161">
        <f t="shared" si="13"/>
        <v>368.11774610051174</v>
      </c>
      <c r="M176" s="162"/>
      <c r="N176" s="137">
        <v>20321.849999999999</v>
      </c>
      <c r="O176" s="37">
        <f t="shared" si="14"/>
        <v>192.22514401384802</v>
      </c>
      <c r="P176" s="202">
        <v>5</v>
      </c>
      <c r="Q176" s="137">
        <v>18595.189999999999</v>
      </c>
      <c r="R176" s="161">
        <f t="shared" si="17"/>
        <v>175.89260208666371</v>
      </c>
      <c r="S176" s="200"/>
      <c r="T176" s="104">
        <v>2.8664221023184406E-2</v>
      </c>
      <c r="U176" s="104">
        <v>0</v>
      </c>
      <c r="V176" s="104">
        <v>8.4897290354962768E-2</v>
      </c>
      <c r="W176" s="104">
        <v>0.507681141234681</v>
      </c>
      <c r="X176" s="104">
        <v>0.37253301249640169</v>
      </c>
      <c r="Y176" s="104">
        <v>6.2243348907702794E-3</v>
      </c>
      <c r="Z176" s="33">
        <f t="shared" si="15"/>
        <v>0.52218385570947834</v>
      </c>
      <c r="AA176" s="104">
        <v>0</v>
      </c>
      <c r="AB176" s="104">
        <v>2.3898653361433789E-3</v>
      </c>
      <c r="AC176" s="104">
        <v>0.99761013466385673</v>
      </c>
      <c r="AD176" s="40">
        <f t="shared" si="16"/>
        <v>0.47781614429052155</v>
      </c>
    </row>
    <row r="177" spans="1:30" s="21" customFormat="1" x14ac:dyDescent="0.25">
      <c r="A177" s="20"/>
      <c r="B177" s="94">
        <v>889</v>
      </c>
      <c r="C177" s="121">
        <v>6</v>
      </c>
      <c r="D177" s="82" t="s">
        <v>261</v>
      </c>
      <c r="E177" s="42">
        <v>534</v>
      </c>
      <c r="F177" s="42">
        <v>0</v>
      </c>
      <c r="G177" s="42">
        <v>70</v>
      </c>
      <c r="H177" s="42">
        <v>828</v>
      </c>
      <c r="I177" s="42">
        <v>857</v>
      </c>
      <c r="J177" s="44"/>
      <c r="K177" s="137">
        <v>333.04</v>
      </c>
      <c r="L177" s="161">
        <f t="shared" si="13"/>
        <v>388.61143523920651</v>
      </c>
      <c r="M177" s="162"/>
      <c r="N177" s="137">
        <v>105.47</v>
      </c>
      <c r="O177" s="37">
        <f t="shared" si="14"/>
        <v>123.06884480746791</v>
      </c>
      <c r="P177" s="50"/>
      <c r="Q177" s="137">
        <v>227.57</v>
      </c>
      <c r="R177" s="161">
        <f t="shared" si="17"/>
        <v>265.54259043173863</v>
      </c>
      <c r="S177" s="115">
        <v>2</v>
      </c>
      <c r="T177" s="104">
        <v>4.3235043140229447E-2</v>
      </c>
      <c r="U177" s="104">
        <v>0</v>
      </c>
      <c r="V177" s="104">
        <v>4.8354982459467143E-2</v>
      </c>
      <c r="W177" s="104">
        <v>0.90840997440030347</v>
      </c>
      <c r="X177" s="104">
        <v>0</v>
      </c>
      <c r="Y177" s="104">
        <v>0</v>
      </c>
      <c r="Z177" s="33">
        <f t="shared" si="15"/>
        <v>0.31668868604371847</v>
      </c>
      <c r="AA177" s="104">
        <v>0</v>
      </c>
      <c r="AB177" s="104">
        <v>0</v>
      </c>
      <c r="AC177" s="104">
        <v>1</v>
      </c>
      <c r="AD177" s="40">
        <f t="shared" si="16"/>
        <v>0.68331131395628142</v>
      </c>
    </row>
    <row r="178" spans="1:30" s="21" customFormat="1" x14ac:dyDescent="0.25">
      <c r="A178" s="20"/>
      <c r="B178" s="94">
        <v>223</v>
      </c>
      <c r="C178" s="121">
        <v>5</v>
      </c>
      <c r="D178" s="82" t="s">
        <v>152</v>
      </c>
      <c r="E178" s="42">
        <v>3107</v>
      </c>
      <c r="F178" s="42">
        <v>33</v>
      </c>
      <c r="G178" s="42">
        <v>0</v>
      </c>
      <c r="H178" s="42">
        <v>6191</v>
      </c>
      <c r="I178" s="42">
        <v>6191</v>
      </c>
      <c r="J178" s="47"/>
      <c r="K178" s="137">
        <v>2043.76</v>
      </c>
      <c r="L178" s="161">
        <f t="shared" si="13"/>
        <v>330.11791309966083</v>
      </c>
      <c r="M178" s="160"/>
      <c r="N178" s="137">
        <v>595.48</v>
      </c>
      <c r="O178" s="37">
        <f t="shared" si="14"/>
        <v>96.184784364399931</v>
      </c>
      <c r="P178" s="50"/>
      <c r="Q178" s="137">
        <v>1448.28</v>
      </c>
      <c r="R178" s="161">
        <f t="shared" si="17"/>
        <v>233.93312873526085</v>
      </c>
      <c r="S178" s="114"/>
      <c r="T178" s="104">
        <v>5.7281520789950961E-2</v>
      </c>
      <c r="U178" s="104">
        <v>0</v>
      </c>
      <c r="V178" s="104">
        <v>7.5569288641096259E-3</v>
      </c>
      <c r="W178" s="104">
        <v>0.87364814939208701</v>
      </c>
      <c r="X178" s="104">
        <v>0</v>
      </c>
      <c r="Y178" s="104">
        <v>6.1513400953852354E-2</v>
      </c>
      <c r="Z178" s="33">
        <f t="shared" si="15"/>
        <v>0.29136493521744239</v>
      </c>
      <c r="AA178" s="104">
        <v>0</v>
      </c>
      <c r="AB178" s="104">
        <v>6.8425994973347701E-3</v>
      </c>
      <c r="AC178" s="104">
        <v>0.99315740050266521</v>
      </c>
      <c r="AD178" s="40">
        <f t="shared" si="16"/>
        <v>0.70863506478255767</v>
      </c>
    </row>
    <row r="179" spans="1:30" s="21" customFormat="1" x14ac:dyDescent="0.25">
      <c r="A179" s="20"/>
      <c r="B179" s="94">
        <v>270</v>
      </c>
      <c r="C179" s="121">
        <v>1</v>
      </c>
      <c r="D179" s="82" t="s">
        <v>153</v>
      </c>
      <c r="E179" s="42">
        <v>336800</v>
      </c>
      <c r="F179" s="42">
        <v>99790</v>
      </c>
      <c r="G179" s="42">
        <v>0</v>
      </c>
      <c r="H179" s="42">
        <v>1377000</v>
      </c>
      <c r="I179" s="42">
        <v>1377000</v>
      </c>
      <c r="J179" s="44"/>
      <c r="K179" s="137">
        <v>498600.67</v>
      </c>
      <c r="L179" s="161">
        <f t="shared" si="13"/>
        <v>362.09198983297023</v>
      </c>
      <c r="M179" s="160"/>
      <c r="N179" s="137">
        <v>219343.83</v>
      </c>
      <c r="O179" s="37">
        <f t="shared" si="14"/>
        <v>159.29108932461872</v>
      </c>
      <c r="P179" s="50"/>
      <c r="Q179" s="137">
        <v>279256.84000000003</v>
      </c>
      <c r="R179" s="161">
        <f t="shared" si="17"/>
        <v>202.80090050835148</v>
      </c>
      <c r="S179" s="114"/>
      <c r="T179" s="104">
        <v>3.4590760998383228E-2</v>
      </c>
      <c r="U179" s="104">
        <v>8.7424387547167391E-4</v>
      </c>
      <c r="V179" s="104">
        <v>6.7281354574687605E-2</v>
      </c>
      <c r="W179" s="104">
        <v>0.51133446516366565</v>
      </c>
      <c r="X179" s="104">
        <v>0.37942580833023665</v>
      </c>
      <c r="Y179" s="104">
        <v>6.4933670575552547E-3</v>
      </c>
      <c r="Z179" s="33">
        <f t="shared" si="15"/>
        <v>0.43991884326990577</v>
      </c>
      <c r="AA179" s="104">
        <v>0</v>
      </c>
      <c r="AB179" s="104">
        <v>1.4385323560919762E-3</v>
      </c>
      <c r="AC179" s="104">
        <v>0.99856146764390796</v>
      </c>
      <c r="AD179" s="40">
        <f t="shared" si="16"/>
        <v>0.56008115673009429</v>
      </c>
    </row>
    <row r="180" spans="1:30" s="21" customFormat="1" x14ac:dyDescent="0.25">
      <c r="A180" s="20"/>
      <c r="B180" s="94">
        <v>616</v>
      </c>
      <c r="C180" s="121">
        <v>8</v>
      </c>
      <c r="D180" s="82" t="s">
        <v>154</v>
      </c>
      <c r="E180" s="42">
        <v>1603</v>
      </c>
      <c r="F180" s="42">
        <v>28</v>
      </c>
      <c r="G180" s="42">
        <v>535</v>
      </c>
      <c r="H180" s="42">
        <v>2317</v>
      </c>
      <c r="I180" s="42">
        <v>2540</v>
      </c>
      <c r="J180" s="44"/>
      <c r="K180" s="137">
        <v>1043.45</v>
      </c>
      <c r="L180" s="161">
        <f t="shared" si="13"/>
        <v>410.80708661417322</v>
      </c>
      <c r="M180" s="162"/>
      <c r="N180" s="137">
        <v>264.75</v>
      </c>
      <c r="O180" s="37">
        <f t="shared" si="14"/>
        <v>104.23228346456693</v>
      </c>
      <c r="P180" s="50"/>
      <c r="Q180" s="137">
        <v>778.7</v>
      </c>
      <c r="R180" s="161">
        <f t="shared" si="17"/>
        <v>306.57480314960628</v>
      </c>
      <c r="S180" s="114"/>
      <c r="T180" s="104">
        <v>4.8234183191690275E-2</v>
      </c>
      <c r="U180" s="104">
        <v>0</v>
      </c>
      <c r="V180" s="104">
        <v>1.5637393767705381E-2</v>
      </c>
      <c r="W180" s="104">
        <v>0.80449480642115212</v>
      </c>
      <c r="X180" s="104">
        <v>0.13163361661945233</v>
      </c>
      <c r="Y180" s="104">
        <v>0</v>
      </c>
      <c r="Z180" s="33">
        <f t="shared" si="15"/>
        <v>0.25372562173558866</v>
      </c>
      <c r="AA180" s="104">
        <v>0</v>
      </c>
      <c r="AB180" s="104">
        <v>1.6822909978168741E-2</v>
      </c>
      <c r="AC180" s="104">
        <v>0.98317709002183118</v>
      </c>
      <c r="AD180" s="40">
        <f t="shared" si="16"/>
        <v>0.74627437826441134</v>
      </c>
    </row>
    <row r="181" spans="1:30" s="21" customFormat="1" x14ac:dyDescent="0.25">
      <c r="A181" s="20"/>
      <c r="B181" s="94">
        <v>885</v>
      </c>
      <c r="C181" s="121">
        <v>5</v>
      </c>
      <c r="D181" s="82" t="s">
        <v>155</v>
      </c>
      <c r="E181" s="42">
        <v>1616</v>
      </c>
      <c r="F181" s="42">
        <v>1451</v>
      </c>
      <c r="G181" s="42">
        <v>0</v>
      </c>
      <c r="H181" s="42">
        <v>5947</v>
      </c>
      <c r="I181" s="42">
        <v>5947</v>
      </c>
      <c r="J181" s="44"/>
      <c r="K181" s="137">
        <v>2907.02</v>
      </c>
      <c r="L181" s="161">
        <f t="shared" si="13"/>
        <v>488.82125441399023</v>
      </c>
      <c r="M181" s="162"/>
      <c r="N181" s="137">
        <v>1656.65</v>
      </c>
      <c r="O181" s="37">
        <f t="shared" si="14"/>
        <v>278.56902639986549</v>
      </c>
      <c r="P181" s="202"/>
      <c r="Q181" s="137">
        <v>1250.3699999999999</v>
      </c>
      <c r="R181" s="161">
        <f t="shared" si="17"/>
        <v>210.25222801412477</v>
      </c>
      <c r="S181" s="200"/>
      <c r="T181" s="104">
        <v>1.978088310747593E-2</v>
      </c>
      <c r="U181" s="104">
        <v>0</v>
      </c>
      <c r="V181" s="104">
        <v>0.13844203664020763</v>
      </c>
      <c r="W181" s="104">
        <v>0.46024205474904173</v>
      </c>
      <c r="X181" s="104">
        <v>0.37584885159810455</v>
      </c>
      <c r="Y181" s="104">
        <v>5.6861739051700718E-3</v>
      </c>
      <c r="Z181" s="33">
        <f t="shared" si="15"/>
        <v>0.56987912019869147</v>
      </c>
      <c r="AA181" s="104">
        <v>0</v>
      </c>
      <c r="AB181" s="104">
        <v>1.6475123363484411E-3</v>
      </c>
      <c r="AC181" s="104">
        <v>0.99835248766365159</v>
      </c>
      <c r="AD181" s="40">
        <f t="shared" si="16"/>
        <v>0.43012087980130853</v>
      </c>
    </row>
    <row r="182" spans="1:30" s="21" customFormat="1" x14ac:dyDescent="0.25">
      <c r="A182" s="20"/>
      <c r="B182" s="94">
        <v>293</v>
      </c>
      <c r="C182" s="121">
        <v>3</v>
      </c>
      <c r="D182" s="82" t="s">
        <v>156</v>
      </c>
      <c r="E182" s="42">
        <v>26434</v>
      </c>
      <c r="F182" s="42">
        <v>7472</v>
      </c>
      <c r="G182" s="42">
        <v>0</v>
      </c>
      <c r="H182" s="42">
        <v>85500</v>
      </c>
      <c r="I182" s="42">
        <v>85500</v>
      </c>
      <c r="J182" s="47"/>
      <c r="K182" s="137">
        <v>37579.03</v>
      </c>
      <c r="L182" s="161">
        <f t="shared" si="13"/>
        <v>439.5208187134503</v>
      </c>
      <c r="M182" s="162"/>
      <c r="N182" s="137">
        <v>20836.689999999999</v>
      </c>
      <c r="O182" s="37">
        <f t="shared" si="14"/>
        <v>243.70397660818713</v>
      </c>
      <c r="P182" s="50"/>
      <c r="Q182" s="137">
        <v>16742.34</v>
      </c>
      <c r="R182" s="161">
        <f t="shared" si="17"/>
        <v>195.81684210526316</v>
      </c>
      <c r="S182" s="115">
        <v>1</v>
      </c>
      <c r="T182" s="104">
        <v>2.2609637135264767E-2</v>
      </c>
      <c r="U182" s="104">
        <v>1.6797293620051938E-4</v>
      </c>
      <c r="V182" s="104">
        <v>0.10767977063535523</v>
      </c>
      <c r="W182" s="104">
        <v>0.56798896561785972</v>
      </c>
      <c r="X182" s="104">
        <v>0.29257765988743895</v>
      </c>
      <c r="Y182" s="104">
        <v>8.9759937878808975E-3</v>
      </c>
      <c r="Z182" s="33">
        <f t="shared" si="15"/>
        <v>0.55447652587094454</v>
      </c>
      <c r="AA182" s="104">
        <v>0</v>
      </c>
      <c r="AB182" s="104">
        <v>4.1314416025477925E-3</v>
      </c>
      <c r="AC182" s="104">
        <v>0.99586855839745214</v>
      </c>
      <c r="AD182" s="40">
        <f t="shared" si="16"/>
        <v>0.44552347412905552</v>
      </c>
    </row>
    <row r="183" spans="1:30" s="21" customFormat="1" x14ac:dyDescent="0.25">
      <c r="A183" s="20"/>
      <c r="B183" s="94">
        <v>88</v>
      </c>
      <c r="C183" s="121">
        <v>4</v>
      </c>
      <c r="D183" s="82" t="s">
        <v>157</v>
      </c>
      <c r="E183" s="42">
        <v>33027</v>
      </c>
      <c r="F183" s="42">
        <v>398</v>
      </c>
      <c r="G183" s="42">
        <v>11542</v>
      </c>
      <c r="H183" s="42">
        <v>54870</v>
      </c>
      <c r="I183" s="42">
        <v>59679</v>
      </c>
      <c r="J183" s="44"/>
      <c r="K183" s="137">
        <v>26322.57</v>
      </c>
      <c r="L183" s="161">
        <f t="shared" si="13"/>
        <v>441.06922032875889</v>
      </c>
      <c r="M183" s="167"/>
      <c r="N183" s="137">
        <v>13021.55</v>
      </c>
      <c r="O183" s="37">
        <f t="shared" si="14"/>
        <v>218.19316677558271</v>
      </c>
      <c r="P183" s="50"/>
      <c r="Q183" s="137">
        <v>13301.02</v>
      </c>
      <c r="R183" s="161">
        <f t="shared" si="17"/>
        <v>222.87605355317615</v>
      </c>
      <c r="S183" s="114"/>
      <c r="T183" s="104">
        <v>2.3217666099657874E-2</v>
      </c>
      <c r="U183" s="104">
        <v>1.7009495797351316E-2</v>
      </c>
      <c r="V183" s="104">
        <v>0.14269422610979493</v>
      </c>
      <c r="W183" s="104">
        <v>0.68271826318679418</v>
      </c>
      <c r="X183" s="104">
        <v>0.12166523954521544</v>
      </c>
      <c r="Y183" s="104">
        <v>1.2695109261186265E-2</v>
      </c>
      <c r="Z183" s="33">
        <f t="shared" si="15"/>
        <v>0.49469143780413538</v>
      </c>
      <c r="AA183" s="104">
        <v>0</v>
      </c>
      <c r="AB183" s="104">
        <v>3.7876794411255679E-3</v>
      </c>
      <c r="AC183" s="104">
        <v>0.99621232055887432</v>
      </c>
      <c r="AD183" s="40">
        <f t="shared" si="16"/>
        <v>0.50530856219586462</v>
      </c>
    </row>
    <row r="184" spans="1:30" s="21" customFormat="1" x14ac:dyDescent="0.25">
      <c r="A184" s="20"/>
      <c r="B184" s="94">
        <v>696</v>
      </c>
      <c r="C184" s="121">
        <v>5</v>
      </c>
      <c r="D184" s="82" t="s">
        <v>158</v>
      </c>
      <c r="E184" s="42">
        <v>2193</v>
      </c>
      <c r="F184" s="42">
        <v>164</v>
      </c>
      <c r="G184" s="42">
        <v>0</v>
      </c>
      <c r="H184" s="42">
        <v>5528</v>
      </c>
      <c r="I184" s="42">
        <v>5528</v>
      </c>
      <c r="J184" s="44"/>
      <c r="K184" s="137">
        <v>2041.74</v>
      </c>
      <c r="L184" s="161">
        <f t="shared" si="13"/>
        <v>369.34515195369028</v>
      </c>
      <c r="M184" s="162"/>
      <c r="N184" s="137">
        <v>738.43</v>
      </c>
      <c r="O184" s="37">
        <f t="shared" si="14"/>
        <v>133.57995658465993</v>
      </c>
      <c r="P184" s="202"/>
      <c r="Q184" s="137">
        <v>1303.31</v>
      </c>
      <c r="R184" s="161">
        <f t="shared" si="17"/>
        <v>235.76519536903038</v>
      </c>
      <c r="S184" s="200"/>
      <c r="T184" s="104">
        <v>4.1249678371680462E-2</v>
      </c>
      <c r="U184" s="104">
        <v>0</v>
      </c>
      <c r="V184" s="104">
        <v>5.0241729073845866E-2</v>
      </c>
      <c r="W184" s="104">
        <v>0.53440407350730612</v>
      </c>
      <c r="X184" s="104">
        <v>0.37410451904716768</v>
      </c>
      <c r="Y184" s="104">
        <v>0</v>
      </c>
      <c r="Z184" s="33">
        <f t="shared" si="15"/>
        <v>0.36166700951149505</v>
      </c>
      <c r="AA184" s="104">
        <v>0</v>
      </c>
      <c r="AB184" s="104">
        <v>0</v>
      </c>
      <c r="AC184" s="104">
        <v>1</v>
      </c>
      <c r="AD184" s="40">
        <f t="shared" si="16"/>
        <v>0.63833299048850489</v>
      </c>
    </row>
    <row r="185" spans="1:30" s="21" customFormat="1" x14ac:dyDescent="0.25">
      <c r="A185" s="20"/>
      <c r="B185" s="94">
        <v>437</v>
      </c>
      <c r="C185" s="121">
        <v>7</v>
      </c>
      <c r="D185" s="82" t="s">
        <v>159</v>
      </c>
      <c r="E185" s="42">
        <v>3524</v>
      </c>
      <c r="F185" s="42">
        <v>0</v>
      </c>
      <c r="G185" s="42">
        <v>355</v>
      </c>
      <c r="H185" s="42">
        <v>7426</v>
      </c>
      <c r="I185" s="42">
        <v>7574</v>
      </c>
      <c r="J185" s="47"/>
      <c r="K185" s="137">
        <v>3402.81</v>
      </c>
      <c r="L185" s="161">
        <f t="shared" si="13"/>
        <v>449.27515183522576</v>
      </c>
      <c r="M185" s="160"/>
      <c r="N185" s="137">
        <v>556.11</v>
      </c>
      <c r="O185" s="37">
        <f t="shared" si="14"/>
        <v>73.423554264589384</v>
      </c>
      <c r="P185" s="50"/>
      <c r="Q185" s="137">
        <v>2846.7</v>
      </c>
      <c r="R185" s="161">
        <f t="shared" si="17"/>
        <v>375.85159757063639</v>
      </c>
      <c r="S185" s="114"/>
      <c r="T185" s="104">
        <v>7.3582564600528672E-2</v>
      </c>
      <c r="U185" s="104">
        <v>0</v>
      </c>
      <c r="V185" s="104">
        <v>0.14367661074247901</v>
      </c>
      <c r="W185" s="104">
        <v>0.69408929887971804</v>
      </c>
      <c r="X185" s="104">
        <v>8.8651525777274268E-2</v>
      </c>
      <c r="Y185" s="104">
        <v>0</v>
      </c>
      <c r="Z185" s="33">
        <f t="shared" si="15"/>
        <v>0.16342669734719248</v>
      </c>
      <c r="AA185" s="104">
        <v>0</v>
      </c>
      <c r="AB185" s="104">
        <v>0</v>
      </c>
      <c r="AC185" s="104">
        <v>1</v>
      </c>
      <c r="AD185" s="40">
        <f t="shared" si="16"/>
        <v>0.83657330265280749</v>
      </c>
    </row>
    <row r="186" spans="1:30" s="21" customFormat="1" x14ac:dyDescent="0.25">
      <c r="A186" s="20"/>
      <c r="B186" s="94">
        <v>891</v>
      </c>
      <c r="C186" s="121">
        <v>6</v>
      </c>
      <c r="D186" s="82" t="s">
        <v>160</v>
      </c>
      <c r="E186" s="42">
        <v>1410</v>
      </c>
      <c r="F186" s="42">
        <v>25</v>
      </c>
      <c r="G186" s="42">
        <v>48</v>
      </c>
      <c r="H186" s="42">
        <v>3300</v>
      </c>
      <c r="I186" s="42">
        <v>3320</v>
      </c>
      <c r="J186" s="44"/>
      <c r="K186" s="137">
        <v>1278.73</v>
      </c>
      <c r="L186" s="161">
        <f t="shared" si="13"/>
        <v>385.15963855421688</v>
      </c>
      <c r="M186" s="162"/>
      <c r="N186" s="137">
        <v>398.83</v>
      </c>
      <c r="O186" s="37">
        <f t="shared" si="14"/>
        <v>120.12951807228916</v>
      </c>
      <c r="P186" s="50"/>
      <c r="Q186" s="137">
        <v>879.9</v>
      </c>
      <c r="R186" s="161">
        <f t="shared" si="17"/>
        <v>265.03012048192772</v>
      </c>
      <c r="S186" s="115">
        <v>3</v>
      </c>
      <c r="T186" s="104">
        <v>4.5583331243888373E-2</v>
      </c>
      <c r="U186" s="104">
        <v>0</v>
      </c>
      <c r="V186" s="104">
        <v>0</v>
      </c>
      <c r="W186" s="104">
        <v>0.95441666875611164</v>
      </c>
      <c r="X186" s="104">
        <v>0</v>
      </c>
      <c r="Y186" s="104">
        <v>0</v>
      </c>
      <c r="Z186" s="33">
        <f t="shared" si="15"/>
        <v>0.31189539621343049</v>
      </c>
      <c r="AA186" s="104">
        <v>0</v>
      </c>
      <c r="AB186" s="104">
        <v>0</v>
      </c>
      <c r="AC186" s="104">
        <v>1</v>
      </c>
      <c r="AD186" s="40">
        <f t="shared" si="16"/>
        <v>0.68810460378656946</v>
      </c>
    </row>
    <row r="187" spans="1:30" s="21" customFormat="1" x14ac:dyDescent="0.25">
      <c r="A187" s="20"/>
      <c r="B187" s="94">
        <v>224</v>
      </c>
      <c r="C187" s="121">
        <v>5</v>
      </c>
      <c r="D187" s="82" t="s">
        <v>242</v>
      </c>
      <c r="E187" s="42">
        <v>1812</v>
      </c>
      <c r="F187" s="42">
        <v>342</v>
      </c>
      <c r="G187" s="42">
        <v>0</v>
      </c>
      <c r="H187" s="42">
        <v>4286</v>
      </c>
      <c r="I187" s="42">
        <v>4286</v>
      </c>
      <c r="J187" s="44"/>
      <c r="K187" s="137">
        <v>1834.51</v>
      </c>
      <c r="L187" s="161">
        <f t="shared" si="13"/>
        <v>428.02379841343912</v>
      </c>
      <c r="M187" s="162"/>
      <c r="N187" s="137">
        <v>780.14</v>
      </c>
      <c r="O187" s="37">
        <f t="shared" si="14"/>
        <v>182.02053196453571</v>
      </c>
      <c r="P187" s="50"/>
      <c r="Q187" s="137">
        <v>1054.3699999999999</v>
      </c>
      <c r="R187" s="161">
        <f t="shared" si="17"/>
        <v>246.00326644890342</v>
      </c>
      <c r="S187" s="114"/>
      <c r="T187" s="104">
        <v>3.0276617017458405E-2</v>
      </c>
      <c r="U187" s="104">
        <v>0</v>
      </c>
      <c r="V187" s="104">
        <v>0.22143461429999745</v>
      </c>
      <c r="W187" s="104">
        <v>0.49333452969979746</v>
      </c>
      <c r="X187" s="104">
        <v>0.25495423898274672</v>
      </c>
      <c r="Y187" s="104">
        <v>0</v>
      </c>
      <c r="Z187" s="33">
        <f t="shared" si="15"/>
        <v>0.42525797079329086</v>
      </c>
      <c r="AA187" s="104">
        <v>0</v>
      </c>
      <c r="AB187" s="104">
        <v>0</v>
      </c>
      <c r="AC187" s="104">
        <v>1</v>
      </c>
      <c r="AD187" s="40">
        <f t="shared" si="16"/>
        <v>0.57474202920670914</v>
      </c>
    </row>
    <row r="188" spans="1:30" s="21" customFormat="1" x14ac:dyDescent="0.25">
      <c r="A188" s="20"/>
      <c r="B188" s="94">
        <v>562</v>
      </c>
      <c r="C188" s="121">
        <v>6</v>
      </c>
      <c r="D188" s="82" t="s">
        <v>161</v>
      </c>
      <c r="E188" s="42">
        <v>466</v>
      </c>
      <c r="F188" s="42">
        <v>0</v>
      </c>
      <c r="G188" s="42">
        <v>75</v>
      </c>
      <c r="H188" s="42">
        <v>1031</v>
      </c>
      <c r="I188" s="42">
        <v>1062</v>
      </c>
      <c r="J188" s="44"/>
      <c r="K188" s="137">
        <v>244.45</v>
      </c>
      <c r="L188" s="161">
        <f t="shared" si="13"/>
        <v>230.17890772128061</v>
      </c>
      <c r="M188" s="162"/>
      <c r="N188" s="137">
        <v>49.67</v>
      </c>
      <c r="O188" s="37">
        <f t="shared" si="14"/>
        <v>46.770244821092277</v>
      </c>
      <c r="P188" s="50"/>
      <c r="Q188" s="137">
        <v>194.78</v>
      </c>
      <c r="R188" s="161">
        <f t="shared" si="17"/>
        <v>183.40866290018832</v>
      </c>
      <c r="S188" s="114"/>
      <c r="T188" s="104">
        <v>0.11435474129253069</v>
      </c>
      <c r="U188" s="104">
        <v>0</v>
      </c>
      <c r="V188" s="104">
        <v>0</v>
      </c>
      <c r="W188" s="104">
        <v>0.88564525870746935</v>
      </c>
      <c r="X188" s="104">
        <v>0</v>
      </c>
      <c r="Y188" s="104">
        <v>0</v>
      </c>
      <c r="Z188" s="33">
        <f t="shared" si="15"/>
        <v>0.2031908365718961</v>
      </c>
      <c r="AA188" s="104">
        <v>0</v>
      </c>
      <c r="AB188" s="104">
        <v>0</v>
      </c>
      <c r="AC188" s="104">
        <v>1</v>
      </c>
      <c r="AD188" s="40">
        <f t="shared" si="16"/>
        <v>0.79680916342810393</v>
      </c>
    </row>
    <row r="189" spans="1:30" s="21" customFormat="1" x14ac:dyDescent="0.25">
      <c r="A189" s="20"/>
      <c r="B189" s="94">
        <v>87</v>
      </c>
      <c r="C189" s="121">
        <v>4</v>
      </c>
      <c r="D189" s="82" t="s">
        <v>162</v>
      </c>
      <c r="E189" s="42">
        <v>59862</v>
      </c>
      <c r="F189" s="42">
        <v>5253</v>
      </c>
      <c r="G189" s="42">
        <v>2949</v>
      </c>
      <c r="H189" s="42">
        <v>149740</v>
      </c>
      <c r="I189" s="42">
        <v>150969</v>
      </c>
      <c r="J189" s="44"/>
      <c r="K189" s="137">
        <v>44384.85</v>
      </c>
      <c r="L189" s="161">
        <f t="shared" si="13"/>
        <v>293.99976154044867</v>
      </c>
      <c r="M189" s="162"/>
      <c r="N189" s="137">
        <v>23991.040000000001</v>
      </c>
      <c r="O189" s="37">
        <f t="shared" si="14"/>
        <v>158.91368426630632</v>
      </c>
      <c r="P189" s="50"/>
      <c r="Q189" s="137">
        <v>20393.810000000001</v>
      </c>
      <c r="R189" s="161">
        <f t="shared" si="17"/>
        <v>135.08607727414238</v>
      </c>
      <c r="S189" s="114"/>
      <c r="T189" s="104">
        <v>3.439075588219602E-2</v>
      </c>
      <c r="U189" s="104">
        <v>4.2515872592434502E-4</v>
      </c>
      <c r="V189" s="104">
        <v>0.13659974723896923</v>
      </c>
      <c r="W189" s="104">
        <v>0.58682824921303955</v>
      </c>
      <c r="X189" s="104">
        <v>0.23257766232726884</v>
      </c>
      <c r="Y189" s="104">
        <v>9.1784266126020368E-3</v>
      </c>
      <c r="Z189" s="33">
        <f t="shared" si="15"/>
        <v>0.54052317401095196</v>
      </c>
      <c r="AA189" s="104">
        <v>0</v>
      </c>
      <c r="AB189" s="104">
        <v>5.1986362528630009E-3</v>
      </c>
      <c r="AC189" s="104">
        <v>0.99480136374713701</v>
      </c>
      <c r="AD189" s="40">
        <f t="shared" si="16"/>
        <v>0.4594768259890481</v>
      </c>
    </row>
    <row r="190" spans="1:30" s="21" customFormat="1" ht="16.149999999999999" customHeight="1" x14ac:dyDescent="0.25">
      <c r="A190" s="20"/>
      <c r="B190" s="94">
        <v>969</v>
      </c>
      <c r="C190" s="121">
        <v>6</v>
      </c>
      <c r="D190" s="82" t="s">
        <v>163</v>
      </c>
      <c r="E190" s="42">
        <v>108</v>
      </c>
      <c r="F190" s="42">
        <v>0</v>
      </c>
      <c r="G190" s="42">
        <v>0</v>
      </c>
      <c r="H190" s="42">
        <v>450</v>
      </c>
      <c r="I190" s="42">
        <v>450</v>
      </c>
      <c r="J190" s="44"/>
      <c r="K190" s="137">
        <v>121.3</v>
      </c>
      <c r="L190" s="161">
        <f t="shared" si="13"/>
        <v>269.55555555555554</v>
      </c>
      <c r="M190" s="162"/>
      <c r="N190" s="137">
        <v>5.68</v>
      </c>
      <c r="O190" s="37">
        <f t="shared" si="14"/>
        <v>12.622222222222222</v>
      </c>
      <c r="P190" s="50"/>
      <c r="Q190" s="137">
        <v>115.62</v>
      </c>
      <c r="R190" s="161">
        <f t="shared" si="17"/>
        <v>256.93333333333334</v>
      </c>
      <c r="S190" s="115">
        <v>2</v>
      </c>
      <c r="T190" s="104">
        <v>0.43661971830985918</v>
      </c>
      <c r="U190" s="104">
        <v>0</v>
      </c>
      <c r="V190" s="104">
        <v>0</v>
      </c>
      <c r="W190" s="104">
        <v>0.56338028169014087</v>
      </c>
      <c r="X190" s="104">
        <v>0</v>
      </c>
      <c r="Y190" s="104">
        <v>0</v>
      </c>
      <c r="Z190" s="33">
        <f t="shared" si="15"/>
        <v>4.6826051112943114E-2</v>
      </c>
      <c r="AA190" s="104">
        <v>0</v>
      </c>
      <c r="AB190" s="104">
        <v>0</v>
      </c>
      <c r="AC190" s="104">
        <v>1</v>
      </c>
      <c r="AD190" s="40">
        <f t="shared" si="16"/>
        <v>0.95317394888705698</v>
      </c>
    </row>
    <row r="191" spans="1:30" s="21" customFormat="1" x14ac:dyDescent="0.25">
      <c r="A191" s="20"/>
      <c r="B191" s="94">
        <v>895</v>
      </c>
      <c r="C191" s="121">
        <v>8</v>
      </c>
      <c r="D191" s="82" t="s">
        <v>164</v>
      </c>
      <c r="E191" s="42">
        <v>456</v>
      </c>
      <c r="F191" s="42">
        <v>70</v>
      </c>
      <c r="G191" s="42">
        <v>12</v>
      </c>
      <c r="H191" s="42">
        <v>670</v>
      </c>
      <c r="I191" s="42">
        <v>675</v>
      </c>
      <c r="J191" s="44"/>
      <c r="K191" s="137">
        <v>232.89</v>
      </c>
      <c r="L191" s="161">
        <f t="shared" si="13"/>
        <v>345.02222222222224</v>
      </c>
      <c r="M191" s="160"/>
      <c r="N191" s="137">
        <v>52.3</v>
      </c>
      <c r="O191" s="37">
        <f t="shared" si="14"/>
        <v>77.481481481481481</v>
      </c>
      <c r="P191" s="50"/>
      <c r="Q191" s="137">
        <v>180.59</v>
      </c>
      <c r="R191" s="161">
        <f t="shared" si="17"/>
        <v>267.54074074074072</v>
      </c>
      <c r="S191" s="115">
        <v>2</v>
      </c>
      <c r="T191" s="104">
        <v>7.0554493307839389E-2</v>
      </c>
      <c r="U191" s="104">
        <v>0</v>
      </c>
      <c r="V191" s="104">
        <v>0</v>
      </c>
      <c r="W191" s="104">
        <v>0.92944550669216064</v>
      </c>
      <c r="X191" s="104">
        <v>0</v>
      </c>
      <c r="Y191" s="104">
        <v>0</v>
      </c>
      <c r="Z191" s="33">
        <f t="shared" si="15"/>
        <v>0.22456953926746534</v>
      </c>
      <c r="AA191" s="104">
        <v>0</v>
      </c>
      <c r="AB191" s="104">
        <v>0</v>
      </c>
      <c r="AC191" s="104">
        <v>1</v>
      </c>
      <c r="AD191" s="40">
        <f t="shared" si="16"/>
        <v>0.77543046073253474</v>
      </c>
    </row>
    <row r="192" spans="1:30" s="21" customFormat="1" x14ac:dyDescent="0.25">
      <c r="A192" s="20"/>
      <c r="B192" s="94">
        <v>897</v>
      </c>
      <c r="C192" s="121">
        <v>8</v>
      </c>
      <c r="D192" s="82" t="s">
        <v>165</v>
      </c>
      <c r="E192" s="42">
        <v>2167</v>
      </c>
      <c r="F192" s="42">
        <v>0</v>
      </c>
      <c r="G192" s="42">
        <v>0</v>
      </c>
      <c r="H192" s="42">
        <v>4670</v>
      </c>
      <c r="I192" s="42">
        <v>4670</v>
      </c>
      <c r="J192" s="47"/>
      <c r="K192" s="137">
        <v>1646.54</v>
      </c>
      <c r="L192" s="161">
        <f t="shared" si="13"/>
        <v>352.5781584582441</v>
      </c>
      <c r="M192" s="162"/>
      <c r="N192" s="137">
        <v>383.86</v>
      </c>
      <c r="O192" s="37">
        <f t="shared" si="14"/>
        <v>82.19700214132763</v>
      </c>
      <c r="P192" s="50"/>
      <c r="Q192" s="137">
        <v>1262.68</v>
      </c>
      <c r="R192" s="161">
        <f t="shared" ref="R192:R223" si="18">Q192*1000/I192</f>
        <v>270.38115631691647</v>
      </c>
      <c r="S192" s="115">
        <v>2</v>
      </c>
      <c r="T192" s="104">
        <v>6.7029646225186271E-2</v>
      </c>
      <c r="U192" s="104">
        <v>0</v>
      </c>
      <c r="V192" s="104">
        <v>2.188297816912416E-2</v>
      </c>
      <c r="W192" s="104">
        <v>0.91108737560568964</v>
      </c>
      <c r="X192" s="104">
        <v>0</v>
      </c>
      <c r="Y192" s="104">
        <v>0</v>
      </c>
      <c r="Z192" s="33">
        <f t="shared" si="15"/>
        <v>0.23313129350030976</v>
      </c>
      <c r="AA192" s="104">
        <v>0</v>
      </c>
      <c r="AB192" s="104">
        <v>5.6625590014888968E-3</v>
      </c>
      <c r="AC192" s="104">
        <v>0.99433744099851107</v>
      </c>
      <c r="AD192" s="40">
        <f t="shared" si="16"/>
        <v>0.7668687064996903</v>
      </c>
    </row>
    <row r="193" spans="1:30" s="21" customFormat="1" x14ac:dyDescent="0.25">
      <c r="A193" s="20"/>
      <c r="B193" s="94">
        <v>565</v>
      </c>
      <c r="C193" s="121">
        <v>5</v>
      </c>
      <c r="D193" s="82" t="s">
        <v>166</v>
      </c>
      <c r="E193" s="42">
        <v>2754</v>
      </c>
      <c r="F193" s="42">
        <v>890</v>
      </c>
      <c r="G193" s="42">
        <v>0</v>
      </c>
      <c r="H193" s="42">
        <v>8218</v>
      </c>
      <c r="I193" s="42">
        <v>8218</v>
      </c>
      <c r="J193" s="44"/>
      <c r="K193" s="137">
        <v>2613.35</v>
      </c>
      <c r="L193" s="161">
        <f t="shared" si="13"/>
        <v>318.00316378680947</v>
      </c>
      <c r="M193" s="162"/>
      <c r="N193" s="137">
        <v>893.75</v>
      </c>
      <c r="O193" s="37">
        <f t="shared" si="14"/>
        <v>108.75517157459235</v>
      </c>
      <c r="P193" s="50"/>
      <c r="Q193" s="137">
        <v>1719.6</v>
      </c>
      <c r="R193" s="161">
        <f t="shared" si="18"/>
        <v>209.24799221221707</v>
      </c>
      <c r="S193" s="114"/>
      <c r="T193" s="104">
        <v>5.0662937062937063E-2</v>
      </c>
      <c r="U193" s="104">
        <v>0</v>
      </c>
      <c r="V193" s="104">
        <v>1.0965034965034965E-2</v>
      </c>
      <c r="W193" s="104">
        <v>0.76759720279720278</v>
      </c>
      <c r="X193" s="104">
        <v>0.15797482517482517</v>
      </c>
      <c r="Y193" s="104">
        <v>1.2799999999999999E-2</v>
      </c>
      <c r="Z193" s="33">
        <f t="shared" si="15"/>
        <v>0.34199399238525263</v>
      </c>
      <c r="AA193" s="104">
        <v>0</v>
      </c>
      <c r="AB193" s="104">
        <v>0</v>
      </c>
      <c r="AC193" s="104">
        <v>1</v>
      </c>
      <c r="AD193" s="40">
        <f t="shared" si="16"/>
        <v>0.65800600761474737</v>
      </c>
    </row>
    <row r="194" spans="1:30" s="21" customFormat="1" x14ac:dyDescent="0.25">
      <c r="A194" s="20"/>
      <c r="B194" s="94">
        <v>205</v>
      </c>
      <c r="C194" s="121">
        <v>7</v>
      </c>
      <c r="D194" s="82" t="s">
        <v>167</v>
      </c>
      <c r="E194" s="42">
        <v>7582</v>
      </c>
      <c r="F194" s="42">
        <v>51</v>
      </c>
      <c r="G194" s="42">
        <v>2735</v>
      </c>
      <c r="H194" s="42">
        <v>9056</v>
      </c>
      <c r="I194" s="42">
        <v>10196</v>
      </c>
      <c r="J194" s="44"/>
      <c r="K194" s="137">
        <v>2934.85</v>
      </c>
      <c r="L194" s="161">
        <f t="shared" si="13"/>
        <v>287.84327187132209</v>
      </c>
      <c r="M194" s="162"/>
      <c r="N194" s="137">
        <v>1159.19</v>
      </c>
      <c r="O194" s="37">
        <f t="shared" si="14"/>
        <v>113.69066300510003</v>
      </c>
      <c r="P194" s="50"/>
      <c r="Q194" s="137">
        <v>1775.66</v>
      </c>
      <c r="R194" s="161">
        <f t="shared" si="18"/>
        <v>174.15260886622204</v>
      </c>
      <c r="S194" s="114"/>
      <c r="T194" s="104">
        <v>4.3047300270016131E-2</v>
      </c>
      <c r="U194" s="104">
        <v>0</v>
      </c>
      <c r="V194" s="104">
        <v>0.12595864353557223</v>
      </c>
      <c r="W194" s="104">
        <v>0.73702326624625814</v>
      </c>
      <c r="X194" s="104">
        <v>9.3970789948153458E-2</v>
      </c>
      <c r="Y194" s="104">
        <v>0</v>
      </c>
      <c r="Z194" s="33">
        <f t="shared" si="15"/>
        <v>0.39497418948157492</v>
      </c>
      <c r="AA194" s="104">
        <v>0</v>
      </c>
      <c r="AB194" s="104">
        <v>6.1948796503835191E-3</v>
      </c>
      <c r="AC194" s="104">
        <v>0.99380512034961643</v>
      </c>
      <c r="AD194" s="40">
        <f t="shared" si="16"/>
        <v>0.60502581051842519</v>
      </c>
    </row>
    <row r="195" spans="1:30" s="20" customFormat="1" x14ac:dyDescent="0.25">
      <c r="B195" s="94">
        <v>294</v>
      </c>
      <c r="C195" s="121">
        <v>7</v>
      </c>
      <c r="D195" s="82" t="s">
        <v>168</v>
      </c>
      <c r="E195" s="42">
        <v>6204</v>
      </c>
      <c r="F195" s="42">
        <v>76</v>
      </c>
      <c r="G195" s="42">
        <v>1</v>
      </c>
      <c r="H195" s="42">
        <v>15247</v>
      </c>
      <c r="I195" s="42">
        <v>15247</v>
      </c>
      <c r="J195" s="47"/>
      <c r="K195" s="137">
        <v>4821.16</v>
      </c>
      <c r="L195" s="161">
        <f t="shared" si="13"/>
        <v>316.20384337902539</v>
      </c>
      <c r="M195" s="162"/>
      <c r="N195" s="137">
        <v>1868.02</v>
      </c>
      <c r="O195" s="37">
        <f t="shared" si="14"/>
        <v>122.51721650160687</v>
      </c>
      <c r="P195" s="50"/>
      <c r="Q195" s="137">
        <v>2953.14</v>
      </c>
      <c r="R195" s="161">
        <f t="shared" si="18"/>
        <v>193.68662687741852</v>
      </c>
      <c r="S195" s="114"/>
      <c r="T195" s="104">
        <v>4.497275189773129E-2</v>
      </c>
      <c r="U195" s="104">
        <v>0</v>
      </c>
      <c r="V195" s="104">
        <v>0.15010010599458248</v>
      </c>
      <c r="W195" s="104">
        <v>0.74361088211046988</v>
      </c>
      <c r="X195" s="104">
        <v>6.1316259997216307E-2</v>
      </c>
      <c r="Y195" s="104">
        <v>0</v>
      </c>
      <c r="Z195" s="33">
        <f t="shared" si="15"/>
        <v>0.38746276829642662</v>
      </c>
      <c r="AA195" s="104">
        <v>0</v>
      </c>
      <c r="AB195" s="104">
        <v>8.5908558348063418E-3</v>
      </c>
      <c r="AC195" s="104">
        <v>0.99140914416519366</v>
      </c>
      <c r="AD195" s="40">
        <f t="shared" si="16"/>
        <v>0.61253723170357344</v>
      </c>
    </row>
    <row r="196" spans="1:30" s="21" customFormat="1" x14ac:dyDescent="0.25">
      <c r="A196" s="20"/>
      <c r="B196" s="94">
        <v>603</v>
      </c>
      <c r="C196" s="121">
        <v>6</v>
      </c>
      <c r="D196" s="82" t="s">
        <v>169</v>
      </c>
      <c r="E196" s="42">
        <v>1823</v>
      </c>
      <c r="F196" s="42">
        <v>45</v>
      </c>
      <c r="G196" s="42">
        <v>0</v>
      </c>
      <c r="H196" s="42">
        <v>2744</v>
      </c>
      <c r="I196" s="42">
        <v>2744</v>
      </c>
      <c r="J196" s="44"/>
      <c r="K196" s="137">
        <v>1131.51</v>
      </c>
      <c r="L196" s="161">
        <f t="shared" si="13"/>
        <v>412.35787172011663</v>
      </c>
      <c r="M196" s="160"/>
      <c r="N196" s="137">
        <v>193.77</v>
      </c>
      <c r="O196" s="37">
        <f t="shared" si="14"/>
        <v>70.615889212827994</v>
      </c>
      <c r="P196" s="50"/>
      <c r="Q196" s="137">
        <v>937.74</v>
      </c>
      <c r="R196" s="161">
        <f t="shared" si="18"/>
        <v>341.74198250728864</v>
      </c>
      <c r="S196" s="114"/>
      <c r="T196" s="104">
        <v>7.8030654900139329E-2</v>
      </c>
      <c r="U196" s="104">
        <v>0</v>
      </c>
      <c r="V196" s="104">
        <v>0</v>
      </c>
      <c r="W196" s="104">
        <v>0.92196934509986062</v>
      </c>
      <c r="X196" s="104">
        <v>0</v>
      </c>
      <c r="Y196" s="104">
        <v>0</v>
      </c>
      <c r="Z196" s="33">
        <f t="shared" si="15"/>
        <v>0.17124903889492804</v>
      </c>
      <c r="AA196" s="104">
        <v>0</v>
      </c>
      <c r="AB196" s="104">
        <v>0</v>
      </c>
      <c r="AC196" s="104">
        <v>1</v>
      </c>
      <c r="AD196" s="40">
        <f t="shared" si="16"/>
        <v>0.82875096110507196</v>
      </c>
    </row>
    <row r="197" spans="1:30" s="21" customFormat="1" x14ac:dyDescent="0.25">
      <c r="A197" s="20"/>
      <c r="B197" s="94">
        <v>978</v>
      </c>
      <c r="C197" s="121">
        <v>8</v>
      </c>
      <c r="D197" s="82" t="s">
        <v>170</v>
      </c>
      <c r="E197" s="42">
        <v>404</v>
      </c>
      <c r="F197" s="42">
        <v>26</v>
      </c>
      <c r="G197" s="42">
        <v>0</v>
      </c>
      <c r="H197" s="42">
        <v>2806</v>
      </c>
      <c r="I197" s="42">
        <v>2806</v>
      </c>
      <c r="J197" s="44"/>
      <c r="K197" s="137">
        <v>830.25</v>
      </c>
      <c r="L197" s="161">
        <f t="shared" si="13"/>
        <v>295.88382038488953</v>
      </c>
      <c r="M197" s="162"/>
      <c r="N197" s="137">
        <v>70.290000000000006</v>
      </c>
      <c r="O197" s="37">
        <f t="shared" si="14"/>
        <v>25.049893086243763</v>
      </c>
      <c r="P197" s="50"/>
      <c r="Q197" s="137">
        <v>759.96</v>
      </c>
      <c r="R197" s="161">
        <f t="shared" si="18"/>
        <v>270.83392729864573</v>
      </c>
      <c r="S197" s="114"/>
      <c r="T197" s="104">
        <v>0.21994593825579739</v>
      </c>
      <c r="U197" s="104">
        <v>0</v>
      </c>
      <c r="V197" s="104">
        <v>0</v>
      </c>
      <c r="W197" s="104">
        <v>0.78005406174420244</v>
      </c>
      <c r="X197" s="104">
        <v>0</v>
      </c>
      <c r="Y197" s="104">
        <v>0</v>
      </c>
      <c r="Z197" s="33">
        <f t="shared" si="15"/>
        <v>8.4661246612466129E-2</v>
      </c>
      <c r="AA197" s="104">
        <v>0</v>
      </c>
      <c r="AB197" s="104">
        <v>0</v>
      </c>
      <c r="AC197" s="104">
        <v>1</v>
      </c>
      <c r="AD197" s="40">
        <f t="shared" si="16"/>
        <v>0.9153387533875339</v>
      </c>
    </row>
    <row r="198" spans="1:30" s="21" customFormat="1" x14ac:dyDescent="0.25">
      <c r="A198" s="20"/>
      <c r="B198" s="94">
        <v>103</v>
      </c>
      <c r="C198" s="121">
        <v>3</v>
      </c>
      <c r="D198" s="82" t="s">
        <v>171</v>
      </c>
      <c r="E198" s="42">
        <v>26435</v>
      </c>
      <c r="F198" s="42">
        <v>8350</v>
      </c>
      <c r="G198" s="42">
        <v>46</v>
      </c>
      <c r="H198" s="42">
        <v>76563</v>
      </c>
      <c r="I198" s="42">
        <v>76582</v>
      </c>
      <c r="J198" s="47"/>
      <c r="K198" s="137">
        <v>28151.77</v>
      </c>
      <c r="L198" s="161">
        <f t="shared" si="13"/>
        <v>367.60296153143037</v>
      </c>
      <c r="M198" s="162"/>
      <c r="N198" s="137">
        <v>10932.58</v>
      </c>
      <c r="O198" s="37">
        <f t="shared" si="14"/>
        <v>142.7565224204121</v>
      </c>
      <c r="P198" s="202"/>
      <c r="Q198" s="137">
        <v>17219.189999999999</v>
      </c>
      <c r="R198" s="161">
        <f t="shared" si="18"/>
        <v>224.84643911101824</v>
      </c>
      <c r="S198" s="200"/>
      <c r="T198" s="104">
        <v>3.8587414864560791E-2</v>
      </c>
      <c r="U198" s="104">
        <v>0</v>
      </c>
      <c r="V198" s="104">
        <v>6.0919746299592591E-2</v>
      </c>
      <c r="W198" s="104">
        <v>0.4540565904845883</v>
      </c>
      <c r="X198" s="104">
        <v>0.44643624835125834</v>
      </c>
      <c r="Y198" s="104">
        <v>0</v>
      </c>
      <c r="Z198" s="33">
        <f t="shared" si="15"/>
        <v>0.38834432080114323</v>
      </c>
      <c r="AA198" s="104">
        <v>0</v>
      </c>
      <c r="AB198" s="104">
        <v>0</v>
      </c>
      <c r="AC198" s="104">
        <v>1</v>
      </c>
      <c r="AD198" s="40">
        <f t="shared" si="16"/>
        <v>0.61165567919885666</v>
      </c>
    </row>
    <row r="199" spans="1:30" s="21" customFormat="1" x14ac:dyDescent="0.25">
      <c r="A199" s="20"/>
      <c r="B199" s="94">
        <v>697</v>
      </c>
      <c r="C199" s="121">
        <v>6</v>
      </c>
      <c r="D199" s="82" t="s">
        <v>172</v>
      </c>
      <c r="E199" s="42">
        <v>3813</v>
      </c>
      <c r="F199" s="42">
        <v>65</v>
      </c>
      <c r="G199" s="42">
        <v>1912</v>
      </c>
      <c r="H199" s="42">
        <v>5437</v>
      </c>
      <c r="I199" s="42">
        <v>6234</v>
      </c>
      <c r="J199" s="44"/>
      <c r="K199" s="137">
        <v>1720</v>
      </c>
      <c r="L199" s="161">
        <f t="shared" ref="L199:L249" si="19">K199*1000/I199</f>
        <v>275.90632017965993</v>
      </c>
      <c r="M199" s="162"/>
      <c r="N199" s="137">
        <v>112.91</v>
      </c>
      <c r="O199" s="37">
        <f t="shared" ref="O199:O249" si="20">N199*1000/I199</f>
        <v>18.111966634584537</v>
      </c>
      <c r="P199" s="50"/>
      <c r="Q199" s="137">
        <v>1607.09</v>
      </c>
      <c r="R199" s="161">
        <f t="shared" si="18"/>
        <v>257.79435354507541</v>
      </c>
      <c r="S199" s="115">
        <v>3</v>
      </c>
      <c r="T199" s="104">
        <v>0.26534407935523868</v>
      </c>
      <c r="U199" s="104">
        <v>0</v>
      </c>
      <c r="V199" s="104">
        <v>0</v>
      </c>
      <c r="W199" s="104">
        <v>0.73465592064476137</v>
      </c>
      <c r="X199" s="104">
        <v>0</v>
      </c>
      <c r="Y199" s="104">
        <v>0</v>
      </c>
      <c r="Z199" s="33">
        <f t="shared" ref="Z199:Z249" si="21">N199/K199</f>
        <v>6.5645348837209294E-2</v>
      </c>
      <c r="AA199" s="104">
        <v>0</v>
      </c>
      <c r="AB199" s="104">
        <v>0</v>
      </c>
      <c r="AC199" s="104">
        <v>1</v>
      </c>
      <c r="AD199" s="40">
        <f t="shared" ref="AD199:AD249" si="22">Q199/K199</f>
        <v>0.93435465116279059</v>
      </c>
    </row>
    <row r="200" spans="1:30" s="21" customFormat="1" x14ac:dyDescent="0.25">
      <c r="A200" s="20"/>
      <c r="B200" s="94">
        <v>55</v>
      </c>
      <c r="C200" s="121">
        <v>3</v>
      </c>
      <c r="D200" s="82" t="s">
        <v>173</v>
      </c>
      <c r="E200" s="42">
        <v>26251</v>
      </c>
      <c r="F200" s="42">
        <v>6266</v>
      </c>
      <c r="G200" s="42">
        <v>114</v>
      </c>
      <c r="H200" s="42">
        <v>75140</v>
      </c>
      <c r="I200" s="42">
        <v>75188</v>
      </c>
      <c r="J200" s="44"/>
      <c r="K200" s="137">
        <v>30980.959999999999</v>
      </c>
      <c r="L200" s="161">
        <f t="shared" si="19"/>
        <v>412.04660318135871</v>
      </c>
      <c r="M200" s="162"/>
      <c r="N200" s="137">
        <v>10314.18</v>
      </c>
      <c r="O200" s="37">
        <f t="shared" si="20"/>
        <v>137.17853912858436</v>
      </c>
      <c r="P200" s="50"/>
      <c r="Q200" s="137">
        <v>20666.78</v>
      </c>
      <c r="R200" s="161">
        <f t="shared" si="18"/>
        <v>274.8680640527744</v>
      </c>
      <c r="S200" s="114"/>
      <c r="T200" s="104">
        <v>4.0140854629257969E-2</v>
      </c>
      <c r="U200" s="104">
        <v>8.2023001343781085E-3</v>
      </c>
      <c r="V200" s="104">
        <v>0.12475543378145426</v>
      </c>
      <c r="W200" s="104">
        <v>0.65122772726479472</v>
      </c>
      <c r="X200" s="104">
        <v>0.15518150740049136</v>
      </c>
      <c r="Y200" s="104">
        <v>2.0492176789623607E-2</v>
      </c>
      <c r="Z200" s="33">
        <f t="shared" si="21"/>
        <v>0.33291996116324352</v>
      </c>
      <c r="AA200" s="104">
        <v>0</v>
      </c>
      <c r="AB200" s="104">
        <v>1.1361228019072154E-3</v>
      </c>
      <c r="AC200" s="104">
        <v>0.99886387719809278</v>
      </c>
      <c r="AD200" s="40">
        <f t="shared" si="22"/>
        <v>0.66708003883675648</v>
      </c>
    </row>
    <row r="201" spans="1:30" s="21" customFormat="1" x14ac:dyDescent="0.25">
      <c r="A201" s="20"/>
      <c r="B201" s="94">
        <v>404</v>
      </c>
      <c r="C201" s="121">
        <v>8</v>
      </c>
      <c r="D201" s="82" t="s">
        <v>174</v>
      </c>
      <c r="E201" s="42">
        <v>4706</v>
      </c>
      <c r="F201" s="42">
        <v>0</v>
      </c>
      <c r="G201" s="42">
        <v>3157</v>
      </c>
      <c r="H201" s="42">
        <v>4280</v>
      </c>
      <c r="I201" s="42">
        <v>5595</v>
      </c>
      <c r="J201" s="44"/>
      <c r="K201" s="137">
        <v>3680.29</v>
      </c>
      <c r="L201" s="161">
        <f t="shared" si="19"/>
        <v>657.78194816800715</v>
      </c>
      <c r="M201" s="162"/>
      <c r="N201" s="137">
        <v>1046.03</v>
      </c>
      <c r="O201" s="37">
        <f t="shared" si="20"/>
        <v>186.95799821268992</v>
      </c>
      <c r="P201" s="50"/>
      <c r="Q201" s="137">
        <v>2634.26</v>
      </c>
      <c r="R201" s="161">
        <f t="shared" si="18"/>
        <v>470.82394995531723</v>
      </c>
      <c r="S201" s="114"/>
      <c r="T201" s="104">
        <v>2.2542374501687331E-2</v>
      </c>
      <c r="U201" s="104">
        <v>0</v>
      </c>
      <c r="V201" s="104">
        <v>4.0534210299895797E-2</v>
      </c>
      <c r="W201" s="104">
        <v>0.92798485703086919</v>
      </c>
      <c r="X201" s="104">
        <v>8.9385581675477752E-3</v>
      </c>
      <c r="Y201" s="104">
        <v>0</v>
      </c>
      <c r="Z201" s="33">
        <f t="shared" si="21"/>
        <v>0.28422488445204047</v>
      </c>
      <c r="AA201" s="104">
        <v>0</v>
      </c>
      <c r="AB201" s="104">
        <v>0</v>
      </c>
      <c r="AC201" s="104">
        <v>1</v>
      </c>
      <c r="AD201" s="40">
        <f t="shared" si="22"/>
        <v>0.71577511554795958</v>
      </c>
    </row>
    <row r="202" spans="1:30" s="21" customFormat="1" x14ac:dyDescent="0.25">
      <c r="A202" s="20"/>
      <c r="B202" s="94">
        <v>974</v>
      </c>
      <c r="C202" s="121">
        <v>8</v>
      </c>
      <c r="D202" s="82" t="s">
        <v>175</v>
      </c>
      <c r="E202" s="42">
        <v>160</v>
      </c>
      <c r="F202" s="42">
        <v>0</v>
      </c>
      <c r="G202" s="42">
        <v>0</v>
      </c>
      <c r="H202" s="42">
        <v>445</v>
      </c>
      <c r="I202" s="42">
        <v>445</v>
      </c>
      <c r="J202" s="44"/>
      <c r="K202" s="137">
        <v>185.9</v>
      </c>
      <c r="L202" s="161">
        <f t="shared" si="19"/>
        <v>417.75280898876406</v>
      </c>
      <c r="M202" s="160"/>
      <c r="N202" s="137">
        <v>19.239999999999998</v>
      </c>
      <c r="O202" s="37">
        <f t="shared" si="20"/>
        <v>43.235955056179776</v>
      </c>
      <c r="P202" s="50"/>
      <c r="Q202" s="137">
        <v>166.66</v>
      </c>
      <c r="R202" s="161">
        <f t="shared" si="18"/>
        <v>374.5168539325843</v>
      </c>
      <c r="S202" s="114"/>
      <c r="T202" s="104">
        <v>0.12733887733887736</v>
      </c>
      <c r="U202" s="104">
        <v>0</v>
      </c>
      <c r="V202" s="104">
        <v>0</v>
      </c>
      <c r="W202" s="104">
        <v>0.87266112266112272</v>
      </c>
      <c r="X202" s="104">
        <v>0</v>
      </c>
      <c r="Y202" s="104">
        <v>0</v>
      </c>
      <c r="Z202" s="33">
        <f t="shared" si="21"/>
        <v>0.10349650349650348</v>
      </c>
      <c r="AA202" s="104">
        <v>0</v>
      </c>
      <c r="AB202" s="104">
        <v>0</v>
      </c>
      <c r="AC202" s="104">
        <v>1</v>
      </c>
      <c r="AD202" s="40">
        <f t="shared" si="22"/>
        <v>0.89650349650349648</v>
      </c>
    </row>
    <row r="203" spans="1:30" s="21" customFormat="1" x14ac:dyDescent="0.25">
      <c r="A203" s="20"/>
      <c r="B203" s="94">
        <v>905</v>
      </c>
      <c r="C203" s="121">
        <v>8</v>
      </c>
      <c r="D203" s="82" t="s">
        <v>243</v>
      </c>
      <c r="E203" s="42">
        <v>2490</v>
      </c>
      <c r="F203" s="42">
        <v>0</v>
      </c>
      <c r="G203" s="42">
        <v>1000</v>
      </c>
      <c r="H203" s="42">
        <v>2737</v>
      </c>
      <c r="I203" s="42">
        <v>3154</v>
      </c>
      <c r="J203" s="44"/>
      <c r="K203" s="137">
        <v>1068.58</v>
      </c>
      <c r="L203" s="161">
        <f t="shared" si="19"/>
        <v>338.80152187698161</v>
      </c>
      <c r="M203" s="162"/>
      <c r="N203" s="137">
        <v>223.26</v>
      </c>
      <c r="O203" s="37">
        <f t="shared" si="20"/>
        <v>70.786303107165509</v>
      </c>
      <c r="P203" s="50"/>
      <c r="Q203" s="137">
        <v>845.32</v>
      </c>
      <c r="R203" s="161">
        <f t="shared" si="18"/>
        <v>268.0152187698161</v>
      </c>
      <c r="S203" s="115">
        <v>3</v>
      </c>
      <c r="T203" s="104">
        <v>6.7544566872704478E-2</v>
      </c>
      <c r="U203" s="104">
        <v>0</v>
      </c>
      <c r="V203" s="104">
        <v>0</v>
      </c>
      <c r="W203" s="104">
        <v>0.93245543312729562</v>
      </c>
      <c r="X203" s="104">
        <v>0</v>
      </c>
      <c r="Y203" s="104">
        <v>0</v>
      </c>
      <c r="Z203" s="33">
        <f t="shared" si="21"/>
        <v>0.20893147915925808</v>
      </c>
      <c r="AA203" s="104">
        <v>0</v>
      </c>
      <c r="AB203" s="104">
        <v>0</v>
      </c>
      <c r="AC203" s="104">
        <v>1</v>
      </c>
      <c r="AD203" s="40">
        <f t="shared" si="22"/>
        <v>0.79106852084074197</v>
      </c>
    </row>
    <row r="204" spans="1:30" s="56" customFormat="1" x14ac:dyDescent="0.25">
      <c r="A204" s="20"/>
      <c r="B204" s="94">
        <v>335</v>
      </c>
      <c r="C204" s="121">
        <v>2</v>
      </c>
      <c r="D204" s="82" t="s">
        <v>176</v>
      </c>
      <c r="E204" s="42">
        <v>131751</v>
      </c>
      <c r="F204" s="42">
        <v>5813</v>
      </c>
      <c r="G204" s="42">
        <v>9711</v>
      </c>
      <c r="H204" s="42">
        <v>302641</v>
      </c>
      <c r="I204" s="42">
        <v>306687</v>
      </c>
      <c r="J204" s="44"/>
      <c r="K204" s="137">
        <v>145605.31</v>
      </c>
      <c r="L204" s="161">
        <f t="shared" si="19"/>
        <v>474.7684447009492</v>
      </c>
      <c r="M204" s="162"/>
      <c r="N204" s="137">
        <v>88051.23</v>
      </c>
      <c r="O204" s="37">
        <f t="shared" si="20"/>
        <v>287.10453980768665</v>
      </c>
      <c r="P204" s="50"/>
      <c r="Q204" s="137">
        <v>57554.080000000002</v>
      </c>
      <c r="R204" s="161">
        <f t="shared" si="18"/>
        <v>187.66390489326253</v>
      </c>
      <c r="S204" s="114"/>
      <c r="T204" s="104">
        <v>1.8938406652581685E-2</v>
      </c>
      <c r="U204" s="104">
        <v>7.9590029577099601E-4</v>
      </c>
      <c r="V204" s="104">
        <v>5.6624194801140199E-2</v>
      </c>
      <c r="W204" s="104">
        <v>0.61194999774563053</v>
      </c>
      <c r="X204" s="104">
        <v>0.30536597841960866</v>
      </c>
      <c r="Y204" s="104">
        <v>6.3255220852678614E-3</v>
      </c>
      <c r="Z204" s="33">
        <f t="shared" si="21"/>
        <v>0.60472540458861013</v>
      </c>
      <c r="AA204" s="104">
        <v>0.2776124646593256</v>
      </c>
      <c r="AB204" s="104">
        <v>1.0028828538306929E-3</v>
      </c>
      <c r="AC204" s="104">
        <v>0.72138465248684358</v>
      </c>
      <c r="AD204" s="40">
        <f t="shared" si="22"/>
        <v>0.39527459541138987</v>
      </c>
    </row>
    <row r="205" spans="1:30" s="21" customFormat="1" x14ac:dyDescent="0.25">
      <c r="A205" s="20"/>
      <c r="B205" s="94">
        <v>906</v>
      </c>
      <c r="C205" s="121">
        <v>6</v>
      </c>
      <c r="D205" s="82" t="s">
        <v>244</v>
      </c>
      <c r="E205" s="42">
        <v>2287</v>
      </c>
      <c r="F205" s="42">
        <v>175</v>
      </c>
      <c r="G205" s="42">
        <v>164</v>
      </c>
      <c r="H205" s="42">
        <v>5183</v>
      </c>
      <c r="I205" s="42">
        <v>5251</v>
      </c>
      <c r="J205" s="44"/>
      <c r="K205" s="137">
        <v>1698.19</v>
      </c>
      <c r="L205" s="161">
        <f t="shared" si="19"/>
        <v>323.40316130260902</v>
      </c>
      <c r="M205" s="167"/>
      <c r="N205" s="137">
        <v>802.82</v>
      </c>
      <c r="O205" s="37">
        <f t="shared" si="20"/>
        <v>152.88897352885164</v>
      </c>
      <c r="P205" s="50"/>
      <c r="Q205" s="137">
        <v>895.37</v>
      </c>
      <c r="R205" s="161">
        <f t="shared" si="18"/>
        <v>170.51418777375739</v>
      </c>
      <c r="S205" s="114"/>
      <c r="T205" s="104">
        <v>3.5574599536633361E-2</v>
      </c>
      <c r="U205" s="104">
        <v>0</v>
      </c>
      <c r="V205" s="104">
        <v>0.2563712911985252</v>
      </c>
      <c r="W205" s="104">
        <v>0.48647268378964148</v>
      </c>
      <c r="X205" s="104">
        <v>0.21260058294511847</v>
      </c>
      <c r="Y205" s="104">
        <v>8.9808425300814624E-3</v>
      </c>
      <c r="Z205" s="33">
        <f t="shared" si="21"/>
        <v>0.47275039895418064</v>
      </c>
      <c r="AA205" s="104">
        <v>0</v>
      </c>
      <c r="AB205" s="104">
        <v>8.9348537476127189E-4</v>
      </c>
      <c r="AC205" s="104">
        <v>0.99910651462523881</v>
      </c>
      <c r="AD205" s="40">
        <f t="shared" si="22"/>
        <v>0.5272496010458193</v>
      </c>
    </row>
    <row r="206" spans="1:30" s="21" customFormat="1" x14ac:dyDescent="0.25">
      <c r="A206" s="20"/>
      <c r="B206" s="94">
        <v>907</v>
      </c>
      <c r="C206" s="121">
        <v>8</v>
      </c>
      <c r="D206" s="82" t="s">
        <v>177</v>
      </c>
      <c r="E206" s="42">
        <v>1291</v>
      </c>
      <c r="F206" s="42">
        <v>0</v>
      </c>
      <c r="G206" s="42">
        <v>923</v>
      </c>
      <c r="H206" s="42">
        <v>720</v>
      </c>
      <c r="I206" s="42">
        <v>1105</v>
      </c>
      <c r="J206" s="44"/>
      <c r="K206" s="137">
        <v>379.56</v>
      </c>
      <c r="L206" s="161">
        <f t="shared" si="19"/>
        <v>343.49321266968326</v>
      </c>
      <c r="M206" s="162"/>
      <c r="N206" s="137">
        <v>76.13</v>
      </c>
      <c r="O206" s="37">
        <f t="shared" si="20"/>
        <v>68.895927601809959</v>
      </c>
      <c r="P206" s="50"/>
      <c r="Q206" s="137">
        <v>303.43</v>
      </c>
      <c r="R206" s="161">
        <f t="shared" si="18"/>
        <v>274.59728506787332</v>
      </c>
      <c r="S206" s="115">
        <v>3</v>
      </c>
      <c r="T206" s="104">
        <v>5.2147642190989101E-2</v>
      </c>
      <c r="U206" s="104">
        <v>0</v>
      </c>
      <c r="V206" s="104">
        <v>0</v>
      </c>
      <c r="W206" s="104">
        <v>0.94785235780901089</v>
      </c>
      <c r="X206" s="104">
        <v>0</v>
      </c>
      <c r="Y206" s="104">
        <v>0</v>
      </c>
      <c r="Z206" s="33">
        <f t="shared" si="21"/>
        <v>0.20057434924649592</v>
      </c>
      <c r="AA206" s="104">
        <v>0</v>
      </c>
      <c r="AB206" s="104">
        <v>0</v>
      </c>
      <c r="AC206" s="104">
        <v>1</v>
      </c>
      <c r="AD206" s="40">
        <f t="shared" si="22"/>
        <v>0.79942565075350402</v>
      </c>
    </row>
    <row r="207" spans="1:30" s="21" customFormat="1" x14ac:dyDescent="0.25">
      <c r="A207" s="20"/>
      <c r="B207" s="94">
        <v>987</v>
      </c>
      <c r="C207" s="121">
        <v>9</v>
      </c>
      <c r="D207" s="82" t="s">
        <v>178</v>
      </c>
      <c r="E207" s="42">
        <v>2891</v>
      </c>
      <c r="F207" s="42">
        <v>82</v>
      </c>
      <c r="G207" s="42">
        <v>0</v>
      </c>
      <c r="H207" s="42">
        <v>13019</v>
      </c>
      <c r="I207" s="42">
        <v>13019</v>
      </c>
      <c r="J207" s="44"/>
      <c r="K207" s="137">
        <v>2265.0700000000002</v>
      </c>
      <c r="L207" s="161">
        <f t="shared" si="19"/>
        <v>173.98187264766878</v>
      </c>
      <c r="M207" s="162"/>
      <c r="N207" s="137">
        <v>403.01</v>
      </c>
      <c r="O207" s="37">
        <f t="shared" si="20"/>
        <v>30.955526538136571</v>
      </c>
      <c r="P207" s="50"/>
      <c r="Q207" s="137">
        <v>1862.06</v>
      </c>
      <c r="R207" s="161">
        <f t="shared" si="18"/>
        <v>143.02634610953223</v>
      </c>
      <c r="S207" s="114"/>
      <c r="T207" s="104">
        <v>0.17798565792412099</v>
      </c>
      <c r="U207" s="104">
        <v>0</v>
      </c>
      <c r="V207" s="104">
        <v>0</v>
      </c>
      <c r="W207" s="104">
        <v>0.82201434207587898</v>
      </c>
      <c r="X207" s="104">
        <v>0</v>
      </c>
      <c r="Y207" s="104">
        <v>0</v>
      </c>
      <c r="Z207" s="33">
        <f t="shared" si="21"/>
        <v>0.1779238610727262</v>
      </c>
      <c r="AA207" s="104">
        <v>0</v>
      </c>
      <c r="AB207" s="104">
        <v>0</v>
      </c>
      <c r="AC207" s="104">
        <v>1</v>
      </c>
      <c r="AD207" s="40">
        <f t="shared" si="22"/>
        <v>0.82207613892727371</v>
      </c>
    </row>
    <row r="208" spans="1:30" s="21" customFormat="1" x14ac:dyDescent="0.25">
      <c r="A208" s="20"/>
      <c r="B208" s="94">
        <v>909</v>
      </c>
      <c r="C208" s="121">
        <v>5</v>
      </c>
      <c r="D208" s="82" t="s">
        <v>179</v>
      </c>
      <c r="E208" s="42">
        <v>2460</v>
      </c>
      <c r="F208" s="42">
        <v>1878</v>
      </c>
      <c r="G208" s="42">
        <v>0</v>
      </c>
      <c r="H208" s="42">
        <v>9140</v>
      </c>
      <c r="I208" s="42">
        <v>9140</v>
      </c>
      <c r="J208" s="44"/>
      <c r="K208" s="137">
        <v>4263.2</v>
      </c>
      <c r="L208" s="161">
        <f t="shared" si="19"/>
        <v>466.43326039387307</v>
      </c>
      <c r="M208" s="162"/>
      <c r="N208" s="137">
        <v>1707.58</v>
      </c>
      <c r="O208" s="37">
        <f t="shared" si="20"/>
        <v>186.8249452954048</v>
      </c>
      <c r="P208" s="50"/>
      <c r="Q208" s="137">
        <v>2555.62</v>
      </c>
      <c r="R208" s="161">
        <f t="shared" si="18"/>
        <v>279.60831509846827</v>
      </c>
      <c r="S208" s="114"/>
      <c r="T208" s="104">
        <v>2.9492029656004407E-2</v>
      </c>
      <c r="U208" s="104">
        <v>0.23894048887899835</v>
      </c>
      <c r="V208" s="104">
        <v>0.12236029937103972</v>
      </c>
      <c r="W208" s="104">
        <v>0.36694620457021049</v>
      </c>
      <c r="X208" s="104">
        <v>0.23453659564998419</v>
      </c>
      <c r="Y208" s="104">
        <v>7.7243818737628691E-3</v>
      </c>
      <c r="Z208" s="33">
        <f t="shared" si="21"/>
        <v>0.40053950084443612</v>
      </c>
      <c r="AA208" s="104">
        <v>0</v>
      </c>
      <c r="AB208" s="104">
        <v>1.130841048356172E-3</v>
      </c>
      <c r="AC208" s="104">
        <v>0.99886915895164385</v>
      </c>
      <c r="AD208" s="40">
        <f t="shared" si="22"/>
        <v>0.59946049915556388</v>
      </c>
    </row>
    <row r="209" spans="1:30" s="21" customFormat="1" x14ac:dyDescent="0.25">
      <c r="A209" s="20"/>
      <c r="B209" s="94">
        <v>510</v>
      </c>
      <c r="C209" s="121">
        <v>7</v>
      </c>
      <c r="D209" s="82" t="s">
        <v>180</v>
      </c>
      <c r="E209" s="42">
        <v>4442</v>
      </c>
      <c r="F209" s="42">
        <v>0</v>
      </c>
      <c r="G209" s="42">
        <v>0</v>
      </c>
      <c r="H209" s="42">
        <v>10794</v>
      </c>
      <c r="I209" s="42">
        <v>10794</v>
      </c>
      <c r="J209" s="44"/>
      <c r="K209" s="137">
        <v>3402.79</v>
      </c>
      <c r="L209" s="161">
        <f t="shared" si="19"/>
        <v>315.24828608486195</v>
      </c>
      <c r="M209" s="162"/>
      <c r="N209" s="137">
        <v>671.13</v>
      </c>
      <c r="O209" s="37">
        <f t="shared" si="20"/>
        <v>62.176209005002782</v>
      </c>
      <c r="P209" s="50"/>
      <c r="Q209" s="137">
        <v>2731.66</v>
      </c>
      <c r="R209" s="161">
        <f t="shared" si="18"/>
        <v>253.07207707985918</v>
      </c>
      <c r="S209" s="115">
        <v>2</v>
      </c>
      <c r="T209" s="104">
        <v>8.8611744371433251E-2</v>
      </c>
      <c r="U209" s="104">
        <v>0</v>
      </c>
      <c r="V209" s="104">
        <v>0</v>
      </c>
      <c r="W209" s="104">
        <v>0.91138825562856673</v>
      </c>
      <c r="X209" s="104">
        <v>0</v>
      </c>
      <c r="Y209" s="104">
        <v>0</v>
      </c>
      <c r="Z209" s="33">
        <f t="shared" si="21"/>
        <v>0.19722933240076526</v>
      </c>
      <c r="AA209" s="104">
        <v>0</v>
      </c>
      <c r="AB209" s="104">
        <v>0</v>
      </c>
      <c r="AC209" s="104">
        <v>1</v>
      </c>
      <c r="AD209" s="40">
        <f t="shared" si="22"/>
        <v>0.80277066759923477</v>
      </c>
    </row>
    <row r="210" spans="1:30" s="21" customFormat="1" x14ac:dyDescent="0.25">
      <c r="A210" s="20"/>
      <c r="B210" s="94">
        <v>296</v>
      </c>
      <c r="C210" s="121">
        <v>7</v>
      </c>
      <c r="D210" s="82" t="s">
        <v>181</v>
      </c>
      <c r="E210" s="42">
        <v>10060</v>
      </c>
      <c r="F210" s="42">
        <v>237</v>
      </c>
      <c r="G210" s="42">
        <v>3035</v>
      </c>
      <c r="H210" s="42">
        <v>18113</v>
      </c>
      <c r="I210" s="42">
        <v>19378</v>
      </c>
      <c r="J210" s="44"/>
      <c r="K210" s="137">
        <v>8397.3799999999992</v>
      </c>
      <c r="L210" s="161">
        <f t="shared" si="19"/>
        <v>433.34606254515433</v>
      </c>
      <c r="M210" s="162"/>
      <c r="N210" s="137">
        <v>1687.92</v>
      </c>
      <c r="O210" s="37">
        <f t="shared" si="20"/>
        <v>87.104964392610171</v>
      </c>
      <c r="P210" s="50"/>
      <c r="Q210" s="137">
        <v>6709.46</v>
      </c>
      <c r="R210" s="161">
        <f t="shared" si="18"/>
        <v>346.24109815254411</v>
      </c>
      <c r="S210" s="114"/>
      <c r="T210" s="104">
        <v>5.9126024930091468E-2</v>
      </c>
      <c r="U210" s="104">
        <v>0</v>
      </c>
      <c r="V210" s="104">
        <v>1.1493435707853451E-2</v>
      </c>
      <c r="W210" s="104">
        <v>0.80112209109436461</v>
      </c>
      <c r="X210" s="104">
        <v>8.9636949618465328E-2</v>
      </c>
      <c r="Y210" s="104">
        <v>3.8621498649225081E-2</v>
      </c>
      <c r="Z210" s="33">
        <f t="shared" si="21"/>
        <v>0.20100555173161155</v>
      </c>
      <c r="AA210" s="104">
        <v>0</v>
      </c>
      <c r="AB210" s="104">
        <v>4.1434034929785707E-3</v>
      </c>
      <c r="AC210" s="104">
        <v>0.99585659650702141</v>
      </c>
      <c r="AD210" s="40">
        <f t="shared" si="22"/>
        <v>0.7989944482683885</v>
      </c>
    </row>
    <row r="211" spans="1:30" s="21" customFormat="1" x14ac:dyDescent="0.25">
      <c r="A211" s="20"/>
      <c r="B211" s="94">
        <v>502</v>
      </c>
      <c r="C211" s="121">
        <v>7</v>
      </c>
      <c r="D211" s="82" t="s">
        <v>182</v>
      </c>
      <c r="E211" s="42">
        <v>5900</v>
      </c>
      <c r="F211" s="42">
        <v>0</v>
      </c>
      <c r="G211" s="42">
        <v>232</v>
      </c>
      <c r="H211" s="42">
        <v>13162</v>
      </c>
      <c r="I211" s="42">
        <v>13259</v>
      </c>
      <c r="J211" s="44"/>
      <c r="K211" s="137">
        <v>3971.07</v>
      </c>
      <c r="L211" s="161">
        <f t="shared" si="19"/>
        <v>299.49996228976545</v>
      </c>
      <c r="M211" s="167"/>
      <c r="N211" s="137">
        <v>834.07</v>
      </c>
      <c r="O211" s="37">
        <f t="shared" si="20"/>
        <v>62.905950675013202</v>
      </c>
      <c r="P211" s="50"/>
      <c r="Q211" s="137">
        <v>3137</v>
      </c>
      <c r="R211" s="161">
        <f t="shared" si="18"/>
        <v>236.59401161475225</v>
      </c>
      <c r="S211" s="114"/>
      <c r="T211" s="104">
        <v>8.694713872936323E-2</v>
      </c>
      <c r="U211" s="104">
        <v>0</v>
      </c>
      <c r="V211" s="104">
        <v>9.5915210953517087E-4</v>
      </c>
      <c r="W211" s="104">
        <v>0.91159015430359558</v>
      </c>
      <c r="X211" s="104">
        <v>5.035548575059647E-4</v>
      </c>
      <c r="Y211" s="104">
        <v>0</v>
      </c>
      <c r="Z211" s="33">
        <f t="shared" si="21"/>
        <v>0.21003658963453176</v>
      </c>
      <c r="AA211" s="104">
        <v>0</v>
      </c>
      <c r="AB211" s="104">
        <v>0</v>
      </c>
      <c r="AC211" s="104">
        <v>1</v>
      </c>
      <c r="AD211" s="40">
        <f t="shared" si="22"/>
        <v>0.78996341036546824</v>
      </c>
    </row>
    <row r="212" spans="1:30" s="21" customFormat="1" x14ac:dyDescent="0.25">
      <c r="A212" s="20"/>
      <c r="B212" s="94">
        <v>301</v>
      </c>
      <c r="C212" s="121">
        <v>7</v>
      </c>
      <c r="D212" s="82" t="s">
        <v>183</v>
      </c>
      <c r="E212" s="42">
        <v>5270</v>
      </c>
      <c r="F212" s="42">
        <v>136</v>
      </c>
      <c r="G212" s="42">
        <v>20</v>
      </c>
      <c r="H212" s="42">
        <v>12617</v>
      </c>
      <c r="I212" s="42">
        <v>12625</v>
      </c>
      <c r="J212" s="44"/>
      <c r="K212" s="137">
        <v>4251.0600000000004</v>
      </c>
      <c r="L212" s="161">
        <f t="shared" si="19"/>
        <v>336.71762376237626</v>
      </c>
      <c r="M212" s="162"/>
      <c r="N212" s="137">
        <v>1088.3399999999999</v>
      </c>
      <c r="O212" s="37">
        <f t="shared" si="20"/>
        <v>86.205148514851487</v>
      </c>
      <c r="P212" s="50"/>
      <c r="Q212" s="137">
        <v>3162.72</v>
      </c>
      <c r="R212" s="161">
        <f t="shared" si="18"/>
        <v>250.51247524752475</v>
      </c>
      <c r="S212" s="114"/>
      <c r="T212" s="104">
        <v>6.387709723064483E-2</v>
      </c>
      <c r="U212" s="104">
        <v>0</v>
      </c>
      <c r="V212" s="104">
        <v>3.0900270136170686E-2</v>
      </c>
      <c r="W212" s="104">
        <v>0.72220078284359668</v>
      </c>
      <c r="X212" s="104">
        <v>0.18302184978958783</v>
      </c>
      <c r="Y212" s="104">
        <v>0</v>
      </c>
      <c r="Z212" s="33">
        <f t="shared" si="21"/>
        <v>0.25601614656109295</v>
      </c>
      <c r="AA212" s="104">
        <v>0</v>
      </c>
      <c r="AB212" s="104">
        <v>0</v>
      </c>
      <c r="AC212" s="104">
        <v>1</v>
      </c>
      <c r="AD212" s="40">
        <f t="shared" si="22"/>
        <v>0.74398385343890694</v>
      </c>
    </row>
    <row r="213" spans="1:30" s="21" customFormat="1" x14ac:dyDescent="0.25">
      <c r="A213" s="20"/>
      <c r="B213" s="94">
        <v>612</v>
      </c>
      <c r="C213" s="121">
        <v>7</v>
      </c>
      <c r="D213" s="82" t="s">
        <v>184</v>
      </c>
      <c r="E213" s="42">
        <v>2881</v>
      </c>
      <c r="F213" s="42">
        <v>20</v>
      </c>
      <c r="G213" s="42">
        <v>67</v>
      </c>
      <c r="H213" s="42">
        <v>7230</v>
      </c>
      <c r="I213" s="42">
        <v>7258</v>
      </c>
      <c r="J213" s="44"/>
      <c r="K213" s="137">
        <v>4185.6499999999996</v>
      </c>
      <c r="L213" s="161">
        <f t="shared" si="19"/>
        <v>576.69468173050416</v>
      </c>
      <c r="M213" s="162"/>
      <c r="N213" s="137">
        <v>2294.41</v>
      </c>
      <c r="O213" s="37">
        <f t="shared" si="20"/>
        <v>316.12152108018739</v>
      </c>
      <c r="P213" s="50"/>
      <c r="Q213" s="137">
        <v>1891.24</v>
      </c>
      <c r="R213" s="161">
        <f t="shared" si="18"/>
        <v>260.57316065031688</v>
      </c>
      <c r="S213" s="114"/>
      <c r="T213" s="104">
        <v>1.7363941056742258E-2</v>
      </c>
      <c r="U213" s="104">
        <v>0.10763115572195031</v>
      </c>
      <c r="V213" s="104">
        <v>2.7484189835295349E-2</v>
      </c>
      <c r="W213" s="104">
        <v>0.55224654704259479</v>
      </c>
      <c r="X213" s="104">
        <v>0.2873287686158969</v>
      </c>
      <c r="Y213" s="104">
        <v>7.945397727520365E-3</v>
      </c>
      <c r="Z213" s="33">
        <f t="shared" si="21"/>
        <v>0.5481609785815823</v>
      </c>
      <c r="AA213" s="104">
        <v>0</v>
      </c>
      <c r="AB213" s="104">
        <v>1.7025866627186398E-3</v>
      </c>
      <c r="AC213" s="104">
        <v>0.99829741333728139</v>
      </c>
      <c r="AD213" s="40">
        <f t="shared" si="22"/>
        <v>0.45183902141841775</v>
      </c>
    </row>
    <row r="214" spans="1:30" s="21" customFormat="1" x14ac:dyDescent="0.25">
      <c r="A214" s="20"/>
      <c r="B214" s="94">
        <v>558</v>
      </c>
      <c r="C214" s="121">
        <v>7</v>
      </c>
      <c r="D214" s="82" t="s">
        <v>185</v>
      </c>
      <c r="E214" s="42">
        <v>2454</v>
      </c>
      <c r="F214" s="42">
        <v>175</v>
      </c>
      <c r="G214" s="42">
        <v>0</v>
      </c>
      <c r="H214" s="42">
        <v>5860</v>
      </c>
      <c r="I214" s="42">
        <v>5860</v>
      </c>
      <c r="J214" s="44"/>
      <c r="K214" s="137">
        <v>1407.45</v>
      </c>
      <c r="L214" s="161">
        <f t="shared" si="19"/>
        <v>240.17918088737201</v>
      </c>
      <c r="M214" s="160"/>
      <c r="N214" s="137">
        <v>718.65</v>
      </c>
      <c r="O214" s="37">
        <f t="shared" si="20"/>
        <v>122.63651877133105</v>
      </c>
      <c r="P214" s="50"/>
      <c r="Q214" s="137">
        <v>688.8</v>
      </c>
      <c r="R214" s="161">
        <f t="shared" si="18"/>
        <v>117.54266211604096</v>
      </c>
      <c r="S214" s="115">
        <v>4</v>
      </c>
      <c r="T214" s="104">
        <v>4.4931468726083626E-2</v>
      </c>
      <c r="U214" s="104">
        <v>0</v>
      </c>
      <c r="V214" s="104">
        <v>2.8456133027203786E-2</v>
      </c>
      <c r="W214" s="104">
        <v>0.83695818548667644</v>
      </c>
      <c r="X214" s="104">
        <v>8.9654212760036198E-2</v>
      </c>
      <c r="Y214" s="104">
        <v>0</v>
      </c>
      <c r="Z214" s="33">
        <f t="shared" si="21"/>
        <v>0.51060428434402638</v>
      </c>
      <c r="AA214" s="104">
        <v>0</v>
      </c>
      <c r="AB214" s="104">
        <v>0</v>
      </c>
      <c r="AC214" s="104">
        <v>1</v>
      </c>
      <c r="AD214" s="40">
        <f t="shared" si="22"/>
        <v>0.48939571565597351</v>
      </c>
    </row>
    <row r="215" spans="1:30" s="21" customFormat="1" x14ac:dyDescent="0.25">
      <c r="A215" s="20"/>
      <c r="B215" s="94">
        <v>346</v>
      </c>
      <c r="C215" s="121">
        <v>7</v>
      </c>
      <c r="D215" s="82" t="s">
        <v>186</v>
      </c>
      <c r="E215" s="42">
        <v>1715</v>
      </c>
      <c r="F215" s="42">
        <v>0</v>
      </c>
      <c r="G215" s="42">
        <v>0</v>
      </c>
      <c r="H215" s="42">
        <v>4494</v>
      </c>
      <c r="I215" s="42">
        <v>4494</v>
      </c>
      <c r="J215" s="44"/>
      <c r="K215" s="137">
        <v>1184.32</v>
      </c>
      <c r="L215" s="161">
        <f t="shared" si="19"/>
        <v>263.53360035603026</v>
      </c>
      <c r="M215" s="160"/>
      <c r="N215" s="137">
        <v>247.39</v>
      </c>
      <c r="O215" s="37">
        <f t="shared" si="20"/>
        <v>55.048954161103694</v>
      </c>
      <c r="P215" s="50"/>
      <c r="Q215" s="137">
        <v>936.93</v>
      </c>
      <c r="R215" s="161">
        <f t="shared" si="18"/>
        <v>208.48464619492657</v>
      </c>
      <c r="S215" s="114"/>
      <c r="T215" s="104">
        <v>0.10008488621205386</v>
      </c>
      <c r="U215" s="104">
        <v>0</v>
      </c>
      <c r="V215" s="104">
        <v>0</v>
      </c>
      <c r="W215" s="104">
        <v>0.8999151137879462</v>
      </c>
      <c r="X215" s="104">
        <v>0</v>
      </c>
      <c r="Y215" s="104">
        <v>0</v>
      </c>
      <c r="Z215" s="33">
        <f t="shared" si="21"/>
        <v>0.20888780059443393</v>
      </c>
      <c r="AA215" s="104">
        <v>0</v>
      </c>
      <c r="AB215" s="104">
        <v>0</v>
      </c>
      <c r="AC215" s="104">
        <v>1</v>
      </c>
      <c r="AD215" s="40">
        <f t="shared" si="22"/>
        <v>0.7911121994055661</v>
      </c>
    </row>
    <row r="216" spans="1:30" s="21" customFormat="1" x14ac:dyDescent="0.25">
      <c r="A216" s="20"/>
      <c r="B216" s="94">
        <v>904</v>
      </c>
      <c r="C216" s="121">
        <v>6</v>
      </c>
      <c r="D216" s="82" t="s">
        <v>187</v>
      </c>
      <c r="E216" s="42">
        <v>385</v>
      </c>
      <c r="F216" s="42">
        <v>0</v>
      </c>
      <c r="G216" s="42">
        <v>69</v>
      </c>
      <c r="H216" s="42">
        <v>696</v>
      </c>
      <c r="I216" s="42">
        <v>725</v>
      </c>
      <c r="J216" s="44"/>
      <c r="K216" s="137">
        <v>186.56</v>
      </c>
      <c r="L216" s="161">
        <f t="shared" si="19"/>
        <v>257.3241379310345</v>
      </c>
      <c r="M216" s="162"/>
      <c r="N216" s="137">
        <v>58.96</v>
      </c>
      <c r="O216" s="37">
        <f t="shared" si="20"/>
        <v>81.324137931034485</v>
      </c>
      <c r="P216" s="50"/>
      <c r="Q216" s="137">
        <v>127.6</v>
      </c>
      <c r="R216" s="161">
        <f t="shared" si="18"/>
        <v>176</v>
      </c>
      <c r="S216" s="114"/>
      <c r="T216" s="104">
        <v>6.4959294436906373E-2</v>
      </c>
      <c r="U216" s="104">
        <v>0</v>
      </c>
      <c r="V216" s="104">
        <v>0</v>
      </c>
      <c r="W216" s="104">
        <v>0.9350407055630936</v>
      </c>
      <c r="X216" s="104">
        <v>0</v>
      </c>
      <c r="Y216" s="104">
        <v>0</v>
      </c>
      <c r="Z216" s="33">
        <f t="shared" si="21"/>
        <v>0.31603773584905659</v>
      </c>
      <c r="AA216" s="104">
        <v>0</v>
      </c>
      <c r="AB216" s="104">
        <v>0</v>
      </c>
      <c r="AC216" s="104">
        <v>1</v>
      </c>
      <c r="AD216" s="40">
        <f t="shared" si="22"/>
        <v>0.68396226415094341</v>
      </c>
    </row>
    <row r="217" spans="1:30" s="21" customFormat="1" x14ac:dyDescent="0.25">
      <c r="A217" s="20"/>
      <c r="B217" s="94">
        <v>917</v>
      </c>
      <c r="C217" s="121">
        <v>6</v>
      </c>
      <c r="D217" s="82" t="s">
        <v>188</v>
      </c>
      <c r="E217" s="42">
        <v>933</v>
      </c>
      <c r="F217" s="42">
        <v>30</v>
      </c>
      <c r="G217" s="42">
        <v>337</v>
      </c>
      <c r="H217" s="42">
        <v>1282</v>
      </c>
      <c r="I217" s="42">
        <v>1422</v>
      </c>
      <c r="J217" s="47"/>
      <c r="K217" s="137">
        <v>451.75</v>
      </c>
      <c r="L217" s="161">
        <f t="shared" si="19"/>
        <v>317.68635724331926</v>
      </c>
      <c r="M217" s="160"/>
      <c r="N217" s="137">
        <v>78.459999999999994</v>
      </c>
      <c r="O217" s="37">
        <f t="shared" si="20"/>
        <v>55.175808720112521</v>
      </c>
      <c r="P217" s="50"/>
      <c r="Q217" s="137">
        <v>373.29</v>
      </c>
      <c r="R217" s="161">
        <f t="shared" si="18"/>
        <v>262.51054852320675</v>
      </c>
      <c r="S217" s="115">
        <v>3</v>
      </c>
      <c r="T217" s="104">
        <v>8.9982156512872807E-2</v>
      </c>
      <c r="U217" s="104">
        <v>0</v>
      </c>
      <c r="V217" s="104">
        <v>0</v>
      </c>
      <c r="W217" s="104">
        <v>0.91001784348712733</v>
      </c>
      <c r="X217" s="104">
        <v>0</v>
      </c>
      <c r="Y217" s="104">
        <v>0</v>
      </c>
      <c r="Z217" s="33">
        <f t="shared" si="21"/>
        <v>0.17368013281682346</v>
      </c>
      <c r="AA217" s="104">
        <v>0</v>
      </c>
      <c r="AB217" s="104">
        <v>0</v>
      </c>
      <c r="AC217" s="104">
        <v>1</v>
      </c>
      <c r="AD217" s="40">
        <f t="shared" si="22"/>
        <v>0.82631986718317663</v>
      </c>
    </row>
    <row r="218" spans="1:30" s="21" customFormat="1" x14ac:dyDescent="0.25">
      <c r="A218" s="20"/>
      <c r="B218" s="94">
        <v>275</v>
      </c>
      <c r="C218" s="121">
        <v>7</v>
      </c>
      <c r="D218" s="82" t="s">
        <v>189</v>
      </c>
      <c r="E218" s="42">
        <v>5603</v>
      </c>
      <c r="F218" s="42">
        <v>400</v>
      </c>
      <c r="G218" s="42">
        <v>0</v>
      </c>
      <c r="H218" s="42">
        <v>14515</v>
      </c>
      <c r="I218" s="42">
        <v>14515</v>
      </c>
      <c r="J218" s="44"/>
      <c r="K218" s="137">
        <v>5998.3</v>
      </c>
      <c r="L218" s="161">
        <f t="shared" si="19"/>
        <v>413.24836376162591</v>
      </c>
      <c r="M218" s="167"/>
      <c r="N218" s="137">
        <v>1372.77</v>
      </c>
      <c r="O218" s="37">
        <f t="shared" si="20"/>
        <v>94.575955907681703</v>
      </c>
      <c r="P218" s="50"/>
      <c r="Q218" s="137">
        <v>4625.53</v>
      </c>
      <c r="R218" s="161">
        <f t="shared" si="18"/>
        <v>318.67240785394421</v>
      </c>
      <c r="S218" s="114"/>
      <c r="T218" s="104">
        <v>5.8261762713346009E-2</v>
      </c>
      <c r="U218" s="104">
        <v>0</v>
      </c>
      <c r="V218" s="104">
        <v>9.3096440044581397E-2</v>
      </c>
      <c r="W218" s="104">
        <v>0.60635066325750131</v>
      </c>
      <c r="X218" s="104">
        <v>0.24229113398457136</v>
      </c>
      <c r="Y218" s="104">
        <v>0</v>
      </c>
      <c r="Z218" s="33">
        <f t="shared" si="21"/>
        <v>0.22885984362235967</v>
      </c>
      <c r="AA218" s="104">
        <v>0</v>
      </c>
      <c r="AB218" s="104">
        <v>0</v>
      </c>
      <c r="AC218" s="104">
        <v>1</v>
      </c>
      <c r="AD218" s="40">
        <f t="shared" si="22"/>
        <v>0.77114015637764022</v>
      </c>
    </row>
    <row r="219" spans="1:30" s="21" customFormat="1" x14ac:dyDescent="0.25">
      <c r="A219" s="20"/>
      <c r="B219" s="94">
        <v>918</v>
      </c>
      <c r="C219" s="121">
        <v>8</v>
      </c>
      <c r="D219" s="82" t="s">
        <v>190</v>
      </c>
      <c r="E219" s="42">
        <v>961</v>
      </c>
      <c r="F219" s="42">
        <v>12</v>
      </c>
      <c r="G219" s="42">
        <v>376</v>
      </c>
      <c r="H219" s="42">
        <v>1143</v>
      </c>
      <c r="I219" s="42">
        <v>1300</v>
      </c>
      <c r="J219" s="44"/>
      <c r="K219" s="137">
        <v>422.6</v>
      </c>
      <c r="L219" s="161">
        <f t="shared" si="19"/>
        <v>325.07692307692309</v>
      </c>
      <c r="M219" s="162"/>
      <c r="N219" s="137">
        <v>82.85</v>
      </c>
      <c r="O219" s="37">
        <f t="shared" si="20"/>
        <v>63.730769230769234</v>
      </c>
      <c r="P219" s="50"/>
      <c r="Q219" s="137">
        <v>339.75</v>
      </c>
      <c r="R219" s="161">
        <f t="shared" si="18"/>
        <v>261.34615384615387</v>
      </c>
      <c r="S219" s="115">
        <v>3</v>
      </c>
      <c r="T219" s="104">
        <v>7.6041038020519008E-2</v>
      </c>
      <c r="U219" s="104">
        <v>0</v>
      </c>
      <c r="V219" s="104">
        <v>0</v>
      </c>
      <c r="W219" s="104">
        <v>0.92395896197948102</v>
      </c>
      <c r="X219" s="104">
        <v>0</v>
      </c>
      <c r="Y219" s="104">
        <v>0</v>
      </c>
      <c r="Z219" s="33">
        <f t="shared" si="21"/>
        <v>0.1960482725982016</v>
      </c>
      <c r="AA219" s="104">
        <v>0</v>
      </c>
      <c r="AB219" s="104">
        <v>0</v>
      </c>
      <c r="AC219" s="104">
        <v>1</v>
      </c>
      <c r="AD219" s="40">
        <f t="shared" si="22"/>
        <v>0.80395172740179832</v>
      </c>
    </row>
    <row r="220" spans="1:30" s="21" customFormat="1" x14ac:dyDescent="0.25">
      <c r="A220" s="20"/>
      <c r="B220" s="94">
        <v>233</v>
      </c>
      <c r="C220" s="121">
        <v>5</v>
      </c>
      <c r="D220" s="82" t="s">
        <v>191</v>
      </c>
      <c r="E220" s="42">
        <v>13270</v>
      </c>
      <c r="F220" s="42">
        <v>3521</v>
      </c>
      <c r="G220" s="42">
        <v>0</v>
      </c>
      <c r="H220" s="42">
        <v>37865</v>
      </c>
      <c r="I220" s="42">
        <v>37865</v>
      </c>
      <c r="J220" s="44"/>
      <c r="K220" s="137">
        <v>16626.2</v>
      </c>
      <c r="L220" s="161">
        <f t="shared" si="19"/>
        <v>439.09150930938864</v>
      </c>
      <c r="M220" s="162"/>
      <c r="N220" s="137">
        <v>7191.67</v>
      </c>
      <c r="O220" s="37">
        <f t="shared" si="20"/>
        <v>189.92922223689422</v>
      </c>
      <c r="P220" s="50"/>
      <c r="Q220" s="137">
        <v>9434.5300000000007</v>
      </c>
      <c r="R220" s="161">
        <f t="shared" si="18"/>
        <v>249.16228707249439</v>
      </c>
      <c r="S220" s="113">
        <v>1</v>
      </c>
      <c r="T220" s="104">
        <v>2.9011342289064986E-2</v>
      </c>
      <c r="U220" s="104">
        <v>0</v>
      </c>
      <c r="V220" s="104">
        <v>5.6579348051287108E-2</v>
      </c>
      <c r="W220" s="104">
        <v>0.43348624172132477</v>
      </c>
      <c r="X220" s="104">
        <v>0.48092306793832307</v>
      </c>
      <c r="Y220" s="104">
        <v>0</v>
      </c>
      <c r="Z220" s="33">
        <f t="shared" si="21"/>
        <v>0.43255043244998853</v>
      </c>
      <c r="AA220" s="104">
        <v>0</v>
      </c>
      <c r="AB220" s="104">
        <v>1.0811349372994732E-3</v>
      </c>
      <c r="AC220" s="104">
        <v>0.99891886506270045</v>
      </c>
      <c r="AD220" s="40">
        <f t="shared" si="22"/>
        <v>0.56744956755001141</v>
      </c>
    </row>
    <row r="221" spans="1:30" s="21" customFormat="1" ht="17.25" customHeight="1" x14ac:dyDescent="0.25">
      <c r="A221" s="20"/>
      <c r="B221" s="94">
        <v>331</v>
      </c>
      <c r="C221" s="121">
        <v>9</v>
      </c>
      <c r="D221" s="82" t="s">
        <v>192</v>
      </c>
      <c r="E221" s="42">
        <v>3620</v>
      </c>
      <c r="F221" s="42">
        <v>2</v>
      </c>
      <c r="G221" s="42">
        <v>0</v>
      </c>
      <c r="H221" s="42">
        <v>6549</v>
      </c>
      <c r="I221" s="42">
        <v>6549</v>
      </c>
      <c r="J221" s="44"/>
      <c r="K221" s="137">
        <v>2823.9</v>
      </c>
      <c r="L221" s="161">
        <f t="shared" si="19"/>
        <v>431.19560238204303</v>
      </c>
      <c r="M221" s="162"/>
      <c r="N221" s="137">
        <v>618.22</v>
      </c>
      <c r="O221" s="37">
        <f t="shared" si="20"/>
        <v>94.399144907619487</v>
      </c>
      <c r="P221" s="50"/>
      <c r="Q221" s="137">
        <v>2205.6799999999998</v>
      </c>
      <c r="R221" s="161">
        <f t="shared" si="18"/>
        <v>336.79645747442356</v>
      </c>
      <c r="S221" s="115">
        <v>2</v>
      </c>
      <c r="T221" s="104">
        <v>5.8361101226100734E-2</v>
      </c>
      <c r="U221" s="104">
        <v>0</v>
      </c>
      <c r="V221" s="104">
        <v>1.3263886642295622E-2</v>
      </c>
      <c r="W221" s="104">
        <v>0.92837501213160367</v>
      </c>
      <c r="X221" s="104">
        <v>0</v>
      </c>
      <c r="Y221" s="104">
        <v>0</v>
      </c>
      <c r="Z221" s="33">
        <f t="shared" si="21"/>
        <v>0.2189241828676653</v>
      </c>
      <c r="AA221" s="104">
        <v>0</v>
      </c>
      <c r="AB221" s="104">
        <v>1.1352508070073628E-2</v>
      </c>
      <c r="AC221" s="104">
        <v>0.9886474919299264</v>
      </c>
      <c r="AD221" s="40">
        <f t="shared" si="22"/>
        <v>0.78107581713233465</v>
      </c>
    </row>
    <row r="222" spans="1:30" s="21" customFormat="1" x14ac:dyDescent="0.25">
      <c r="A222" s="20"/>
      <c r="B222" s="94">
        <v>8</v>
      </c>
      <c r="C222" s="121">
        <v>5</v>
      </c>
      <c r="D222" s="82" t="s">
        <v>193</v>
      </c>
      <c r="E222" s="42">
        <v>10492</v>
      </c>
      <c r="F222" s="42">
        <v>3550</v>
      </c>
      <c r="G222" s="42">
        <v>0</v>
      </c>
      <c r="H222" s="42">
        <v>30866</v>
      </c>
      <c r="I222" s="42">
        <v>30866</v>
      </c>
      <c r="J222" s="44"/>
      <c r="K222" s="137">
        <v>12757.52</v>
      </c>
      <c r="L222" s="161">
        <f t="shared" si="19"/>
        <v>413.3195101406078</v>
      </c>
      <c r="M222" s="162"/>
      <c r="N222" s="137">
        <v>4834.97</v>
      </c>
      <c r="O222" s="37">
        <f t="shared" si="20"/>
        <v>156.64387999740816</v>
      </c>
      <c r="P222" s="50"/>
      <c r="Q222" s="137">
        <v>7922.55</v>
      </c>
      <c r="R222" s="161">
        <f t="shared" si="18"/>
        <v>256.67563014319961</v>
      </c>
      <c r="S222" s="115">
        <v>1</v>
      </c>
      <c r="T222" s="104">
        <v>3.5174985573850508E-2</v>
      </c>
      <c r="U222" s="104">
        <v>4.3805856085973646E-3</v>
      </c>
      <c r="V222" s="104">
        <v>0.1122799107336757</v>
      </c>
      <c r="W222" s="104">
        <v>0.62093042976481749</v>
      </c>
      <c r="X222" s="104">
        <v>0.22028471738190722</v>
      </c>
      <c r="Y222" s="104">
        <v>6.9493709371516261E-3</v>
      </c>
      <c r="Z222" s="33">
        <f t="shared" si="21"/>
        <v>0.37898980366089963</v>
      </c>
      <c r="AA222" s="104">
        <v>0</v>
      </c>
      <c r="AB222" s="104">
        <v>1.1965844330423918E-3</v>
      </c>
      <c r="AC222" s="104">
        <v>0.99880341556695751</v>
      </c>
      <c r="AD222" s="40">
        <f t="shared" si="22"/>
        <v>0.62101019633910037</v>
      </c>
    </row>
    <row r="223" spans="1:30" s="21" customFormat="1" x14ac:dyDescent="0.25">
      <c r="A223" s="20"/>
      <c r="B223" s="94">
        <v>922</v>
      </c>
      <c r="C223" s="121">
        <v>8</v>
      </c>
      <c r="D223" s="82" t="s">
        <v>194</v>
      </c>
      <c r="E223" s="42">
        <v>999</v>
      </c>
      <c r="F223" s="42">
        <v>6</v>
      </c>
      <c r="G223" s="42">
        <v>329</v>
      </c>
      <c r="H223" s="42">
        <v>1615</v>
      </c>
      <c r="I223" s="42">
        <v>1752</v>
      </c>
      <c r="J223" s="44"/>
      <c r="K223" s="137">
        <v>885.05</v>
      </c>
      <c r="L223" s="161">
        <f t="shared" si="19"/>
        <v>505.16552511415523</v>
      </c>
      <c r="M223" s="160"/>
      <c r="N223" s="137">
        <v>194.16</v>
      </c>
      <c r="O223" s="37">
        <f t="shared" si="20"/>
        <v>110.82191780821918</v>
      </c>
      <c r="P223" s="50"/>
      <c r="Q223" s="137">
        <v>690.89</v>
      </c>
      <c r="R223" s="161">
        <f t="shared" si="18"/>
        <v>394.34360730593608</v>
      </c>
      <c r="S223" s="114"/>
      <c r="T223" s="104">
        <v>4.5838483724763082E-2</v>
      </c>
      <c r="U223" s="104">
        <v>0</v>
      </c>
      <c r="V223" s="104">
        <v>0</v>
      </c>
      <c r="W223" s="104">
        <v>0.95416151627523693</v>
      </c>
      <c r="X223" s="104">
        <v>0</v>
      </c>
      <c r="Y223" s="104">
        <v>0</v>
      </c>
      <c r="Z223" s="33">
        <f t="shared" si="21"/>
        <v>0.21937743630303375</v>
      </c>
      <c r="AA223" s="104">
        <v>0</v>
      </c>
      <c r="AB223" s="104">
        <v>0</v>
      </c>
      <c r="AC223" s="104">
        <v>1</v>
      </c>
      <c r="AD223" s="40">
        <f t="shared" si="22"/>
        <v>0.78062256369696625</v>
      </c>
    </row>
    <row r="224" spans="1:30" s="21" customFormat="1" x14ac:dyDescent="0.25">
      <c r="A224" s="20"/>
      <c r="B224" s="94">
        <v>923</v>
      </c>
      <c r="C224" s="121">
        <v>5</v>
      </c>
      <c r="D224" s="82" t="s">
        <v>195</v>
      </c>
      <c r="E224" s="42">
        <v>512</v>
      </c>
      <c r="F224" s="42">
        <v>15</v>
      </c>
      <c r="G224" s="42">
        <v>0</v>
      </c>
      <c r="H224" s="42">
        <v>908</v>
      </c>
      <c r="I224" s="42">
        <v>908</v>
      </c>
      <c r="J224" s="44"/>
      <c r="K224" s="137">
        <v>279.20999999999998</v>
      </c>
      <c r="L224" s="161">
        <f t="shared" si="19"/>
        <v>307.5</v>
      </c>
      <c r="M224" s="162"/>
      <c r="N224" s="137">
        <v>78.010000000000005</v>
      </c>
      <c r="O224" s="37">
        <f t="shared" si="20"/>
        <v>85.914096916299556</v>
      </c>
      <c r="P224" s="50"/>
      <c r="Q224" s="137">
        <v>201.2</v>
      </c>
      <c r="R224" s="161">
        <f t="shared" ref="R224:R249" si="23">Q224*1000/I224</f>
        <v>221.58590308370043</v>
      </c>
      <c r="S224" s="115">
        <v>3</v>
      </c>
      <c r="T224" s="104">
        <v>6.4094346878605296E-2</v>
      </c>
      <c r="U224" s="104">
        <v>0</v>
      </c>
      <c r="V224" s="104">
        <v>0</v>
      </c>
      <c r="W224" s="104">
        <v>0.93590565312139473</v>
      </c>
      <c r="X224" s="104">
        <v>0</v>
      </c>
      <c r="Y224" s="104">
        <v>0</v>
      </c>
      <c r="Z224" s="33">
        <f t="shared" si="21"/>
        <v>0.27939543712617748</v>
      </c>
      <c r="AA224" s="104">
        <v>0</v>
      </c>
      <c r="AB224" s="104">
        <v>0</v>
      </c>
      <c r="AC224" s="104">
        <v>1</v>
      </c>
      <c r="AD224" s="40">
        <f t="shared" si="22"/>
        <v>0.72060456287382257</v>
      </c>
    </row>
    <row r="225" spans="1:31" s="21" customFormat="1" x14ac:dyDescent="0.25">
      <c r="A225" s="20"/>
      <c r="B225" s="94">
        <v>924</v>
      </c>
      <c r="C225" s="121">
        <v>8</v>
      </c>
      <c r="D225" s="82" t="s">
        <v>196</v>
      </c>
      <c r="E225" s="42">
        <v>2598</v>
      </c>
      <c r="F225" s="42">
        <v>25</v>
      </c>
      <c r="G225" s="42">
        <v>930</v>
      </c>
      <c r="H225" s="42">
        <v>3796</v>
      </c>
      <c r="I225" s="42">
        <v>4184</v>
      </c>
      <c r="J225" s="44"/>
      <c r="K225" s="137">
        <v>1312.07</v>
      </c>
      <c r="L225" s="161">
        <f t="shared" si="19"/>
        <v>313.59225621414913</v>
      </c>
      <c r="M225" s="162"/>
      <c r="N225" s="137">
        <v>322.76</v>
      </c>
      <c r="O225" s="37">
        <f t="shared" si="20"/>
        <v>77.141491395793494</v>
      </c>
      <c r="P225" s="50"/>
      <c r="Q225" s="137">
        <v>989.31</v>
      </c>
      <c r="R225" s="161">
        <f t="shared" si="23"/>
        <v>236.45076481835565</v>
      </c>
      <c r="S225" s="115">
        <v>1</v>
      </c>
      <c r="T225" s="104">
        <v>6.4815962324947338E-2</v>
      </c>
      <c r="U225" s="104">
        <v>0</v>
      </c>
      <c r="V225" s="104">
        <v>0.17040525467839882</v>
      </c>
      <c r="W225" s="104">
        <v>0.76477878299665392</v>
      </c>
      <c r="X225" s="104">
        <v>0</v>
      </c>
      <c r="Y225" s="104">
        <v>0</v>
      </c>
      <c r="Z225" s="33">
        <f t="shared" si="21"/>
        <v>0.2459929729358952</v>
      </c>
      <c r="AA225" s="104">
        <v>0</v>
      </c>
      <c r="AB225" s="104">
        <v>3.4367387370995948E-4</v>
      </c>
      <c r="AC225" s="104">
        <v>0.99965632612629007</v>
      </c>
      <c r="AD225" s="40">
        <f t="shared" si="22"/>
        <v>0.75400702706410483</v>
      </c>
    </row>
    <row r="226" spans="1:31" s="21" customFormat="1" x14ac:dyDescent="0.25">
      <c r="A226" s="20"/>
      <c r="B226" s="94">
        <v>512</v>
      </c>
      <c r="C226" s="121">
        <v>9</v>
      </c>
      <c r="D226" s="82" t="s">
        <v>197</v>
      </c>
      <c r="E226" s="42">
        <v>3912</v>
      </c>
      <c r="F226" s="42">
        <v>0</v>
      </c>
      <c r="G226" s="42">
        <v>1587</v>
      </c>
      <c r="H226" s="42">
        <v>5571</v>
      </c>
      <c r="I226" s="42">
        <v>6232</v>
      </c>
      <c r="J226" s="44"/>
      <c r="K226" s="137">
        <v>1998.48</v>
      </c>
      <c r="L226" s="161">
        <f t="shared" si="19"/>
        <v>320.68035943517327</v>
      </c>
      <c r="M226" s="162"/>
      <c r="N226" s="137">
        <v>1066.54</v>
      </c>
      <c r="O226" s="37">
        <f t="shared" si="20"/>
        <v>171.1392811296534</v>
      </c>
      <c r="P226" s="50"/>
      <c r="Q226" s="137">
        <v>931.94</v>
      </c>
      <c r="R226" s="161">
        <f t="shared" si="23"/>
        <v>149.5410783055199</v>
      </c>
      <c r="S226" s="114"/>
      <c r="T226" s="104">
        <v>2.8784668179346298E-2</v>
      </c>
      <c r="U226" s="104">
        <v>2.9319106643913965E-2</v>
      </c>
      <c r="V226" s="104">
        <v>0.22183884336264931</v>
      </c>
      <c r="W226" s="104">
        <v>0.58495696363943217</v>
      </c>
      <c r="X226" s="104">
        <v>0.13149999062388659</v>
      </c>
      <c r="Y226" s="104">
        <v>3.6004275507716542E-3</v>
      </c>
      <c r="Z226" s="33">
        <f t="shared" si="21"/>
        <v>0.53367559345102278</v>
      </c>
      <c r="AA226" s="104">
        <v>0</v>
      </c>
      <c r="AB226" s="104">
        <v>7.8331223040109868E-4</v>
      </c>
      <c r="AC226" s="104">
        <v>0.99921668776959893</v>
      </c>
      <c r="AD226" s="40">
        <f t="shared" si="22"/>
        <v>0.46632440654897722</v>
      </c>
    </row>
    <row r="227" spans="1:31" s="21" customFormat="1" x14ac:dyDescent="0.25">
      <c r="A227" s="20"/>
      <c r="B227" s="94">
        <v>634</v>
      </c>
      <c r="C227" s="121">
        <v>6</v>
      </c>
      <c r="D227" s="82" t="s">
        <v>279</v>
      </c>
      <c r="E227" s="42">
        <v>4290</v>
      </c>
      <c r="F227" s="42">
        <v>499</v>
      </c>
      <c r="G227" s="42">
        <v>25</v>
      </c>
      <c r="H227" s="42">
        <v>10400</v>
      </c>
      <c r="I227" s="42">
        <v>10410</v>
      </c>
      <c r="J227" s="44"/>
      <c r="K227" s="137">
        <v>3112.37</v>
      </c>
      <c r="L227" s="161">
        <f t="shared" si="19"/>
        <v>298.97886647454374</v>
      </c>
      <c r="M227" s="160"/>
      <c r="N227" s="137">
        <v>854.28</v>
      </c>
      <c r="O227" s="37">
        <f t="shared" si="20"/>
        <v>82.063400576368878</v>
      </c>
      <c r="P227" s="50"/>
      <c r="Q227" s="137">
        <v>2258.09</v>
      </c>
      <c r="R227" s="161">
        <f t="shared" si="23"/>
        <v>216.91546589817483</v>
      </c>
      <c r="S227" s="115">
        <v>1</v>
      </c>
      <c r="T227" s="104">
        <v>6.7074027251018395E-2</v>
      </c>
      <c r="U227" s="104">
        <v>0</v>
      </c>
      <c r="V227" s="104">
        <v>0</v>
      </c>
      <c r="W227" s="104">
        <v>0.9329259727489817</v>
      </c>
      <c r="X227" s="104">
        <v>0</v>
      </c>
      <c r="Y227" s="104">
        <v>0</v>
      </c>
      <c r="Z227" s="33">
        <f t="shared" si="21"/>
        <v>0.27447893405989648</v>
      </c>
      <c r="AA227" s="104">
        <v>0</v>
      </c>
      <c r="AB227" s="104">
        <v>6.3416427157464931E-3</v>
      </c>
      <c r="AC227" s="104">
        <v>0.99365835728425345</v>
      </c>
      <c r="AD227" s="40">
        <f t="shared" si="22"/>
        <v>0.72552106594010357</v>
      </c>
    </row>
    <row r="228" spans="1:31" s="21" customFormat="1" x14ac:dyDescent="0.25">
      <c r="A228" s="20"/>
      <c r="B228" s="94">
        <v>929</v>
      </c>
      <c r="C228" s="121">
        <v>8</v>
      </c>
      <c r="D228" s="82" t="s">
        <v>245</v>
      </c>
      <c r="E228" s="42">
        <v>765</v>
      </c>
      <c r="F228" s="42">
        <v>90</v>
      </c>
      <c r="G228" s="42">
        <v>0</v>
      </c>
      <c r="H228" s="42">
        <v>1466</v>
      </c>
      <c r="I228" s="42">
        <v>1466</v>
      </c>
      <c r="J228" s="44"/>
      <c r="K228" s="137">
        <v>569.88</v>
      </c>
      <c r="L228" s="161">
        <f t="shared" si="19"/>
        <v>388.73124147339701</v>
      </c>
      <c r="M228" s="160"/>
      <c r="N228" s="137">
        <v>86.2</v>
      </c>
      <c r="O228" s="37">
        <f t="shared" si="20"/>
        <v>58.799454297407912</v>
      </c>
      <c r="P228" s="50"/>
      <c r="Q228" s="137">
        <v>483.68</v>
      </c>
      <c r="R228" s="161">
        <f t="shared" si="23"/>
        <v>329.93178717598909</v>
      </c>
      <c r="S228" s="114"/>
      <c r="T228" s="104">
        <v>9.3735498839907186E-2</v>
      </c>
      <c r="U228" s="104">
        <v>0</v>
      </c>
      <c r="V228" s="104">
        <v>0</v>
      </c>
      <c r="W228" s="104">
        <v>0.90626450116009283</v>
      </c>
      <c r="X228" s="104">
        <v>0</v>
      </c>
      <c r="Y228" s="104">
        <v>0</v>
      </c>
      <c r="Z228" s="33">
        <f t="shared" si="21"/>
        <v>0.15125991436793712</v>
      </c>
      <c r="AA228" s="104">
        <v>0</v>
      </c>
      <c r="AB228" s="104">
        <v>5.6855772411511744E-3</v>
      </c>
      <c r="AC228" s="104">
        <v>0.99431442275884885</v>
      </c>
      <c r="AD228" s="40">
        <f t="shared" si="22"/>
        <v>0.84874008563206293</v>
      </c>
    </row>
    <row r="229" spans="1:31" s="21" customFormat="1" ht="14.65" customHeight="1" x14ac:dyDescent="0.25">
      <c r="A229" s="20"/>
      <c r="B229" s="94">
        <v>166</v>
      </c>
      <c r="C229" s="121">
        <v>7</v>
      </c>
      <c r="D229" s="82" t="s">
        <v>198</v>
      </c>
      <c r="E229" s="42">
        <v>4755</v>
      </c>
      <c r="F229" s="42">
        <v>129</v>
      </c>
      <c r="G229" s="42">
        <v>50</v>
      </c>
      <c r="H229" s="42">
        <v>13464</v>
      </c>
      <c r="I229" s="42">
        <v>13485</v>
      </c>
      <c r="J229" s="44"/>
      <c r="K229" s="137">
        <v>4494.28</v>
      </c>
      <c r="L229" s="161">
        <f t="shared" si="19"/>
        <v>333.27994067482388</v>
      </c>
      <c r="M229" s="160"/>
      <c r="N229" s="137">
        <v>2201.0300000000002</v>
      </c>
      <c r="O229" s="37">
        <f t="shared" si="20"/>
        <v>163.22061549870227</v>
      </c>
      <c r="P229" s="202"/>
      <c r="Q229" s="137">
        <v>2293.25</v>
      </c>
      <c r="R229" s="161">
        <f t="shared" si="23"/>
        <v>170.0593251761216</v>
      </c>
      <c r="S229" s="200"/>
      <c r="T229" s="104">
        <v>3.3706946293326302E-2</v>
      </c>
      <c r="U229" s="104">
        <v>0</v>
      </c>
      <c r="V229" s="104">
        <v>1.3162019599914584E-2</v>
      </c>
      <c r="W229" s="104">
        <v>0.58530324439012638</v>
      </c>
      <c r="X229" s="104">
        <v>0.36782778971663266</v>
      </c>
      <c r="Y229" s="104">
        <v>0</v>
      </c>
      <c r="Z229" s="33">
        <f t="shared" si="21"/>
        <v>0.48974029210463083</v>
      </c>
      <c r="AA229" s="104">
        <v>0</v>
      </c>
      <c r="AB229" s="104">
        <v>0</v>
      </c>
      <c r="AC229" s="104">
        <v>1</v>
      </c>
      <c r="AD229" s="40">
        <f t="shared" si="22"/>
        <v>0.51025970789536923</v>
      </c>
    </row>
    <row r="230" spans="1:31" s="21" customFormat="1" ht="15.6" customHeight="1" x14ac:dyDescent="0.25">
      <c r="A230" s="20"/>
      <c r="B230" s="94">
        <v>245</v>
      </c>
      <c r="C230" s="121">
        <v>8</v>
      </c>
      <c r="D230" s="82" t="s">
        <v>199</v>
      </c>
      <c r="E230" s="42">
        <v>3332</v>
      </c>
      <c r="F230" s="42">
        <v>0</v>
      </c>
      <c r="G230" s="42">
        <v>3040</v>
      </c>
      <c r="H230" s="42">
        <v>589</v>
      </c>
      <c r="I230" s="42">
        <v>1856</v>
      </c>
      <c r="J230" s="44"/>
      <c r="K230" s="137">
        <v>731.71</v>
      </c>
      <c r="L230" s="161">
        <f t="shared" si="19"/>
        <v>394.24030172413791</v>
      </c>
      <c r="M230" s="162"/>
      <c r="N230" s="137">
        <v>188.98</v>
      </c>
      <c r="O230" s="37">
        <f t="shared" si="20"/>
        <v>101.82112068965517</v>
      </c>
      <c r="P230" s="50">
        <v>6</v>
      </c>
      <c r="Q230" s="137">
        <v>542.73</v>
      </c>
      <c r="R230" s="161">
        <f t="shared" si="23"/>
        <v>292.41918103448273</v>
      </c>
      <c r="S230" s="113">
        <v>2</v>
      </c>
      <c r="T230" s="104">
        <v>1.719758704624828E-2</v>
      </c>
      <c r="U230" s="104">
        <v>0</v>
      </c>
      <c r="V230" s="104">
        <v>0</v>
      </c>
      <c r="W230" s="104">
        <v>0.9828024129537517</v>
      </c>
      <c r="X230" s="104">
        <v>0</v>
      </c>
      <c r="Y230" s="104">
        <v>0</v>
      </c>
      <c r="Z230" s="33">
        <f t="shared" si="21"/>
        <v>0.25827171967036117</v>
      </c>
      <c r="AA230" s="104">
        <v>0</v>
      </c>
      <c r="AB230" s="104">
        <v>0</v>
      </c>
      <c r="AC230" s="104">
        <v>1</v>
      </c>
      <c r="AD230" s="40">
        <f t="shared" si="22"/>
        <v>0.74172828032963878</v>
      </c>
    </row>
    <row r="231" spans="1:31" s="21" customFormat="1" x14ac:dyDescent="0.25">
      <c r="A231" s="57"/>
      <c r="B231" s="94">
        <v>162</v>
      </c>
      <c r="C231" s="121">
        <v>7</v>
      </c>
      <c r="D231" s="82" t="s">
        <v>200</v>
      </c>
      <c r="E231" s="42">
        <v>6940</v>
      </c>
      <c r="F231" s="42">
        <v>476</v>
      </c>
      <c r="G231" s="42">
        <v>2790</v>
      </c>
      <c r="H231" s="42">
        <v>6453</v>
      </c>
      <c r="I231" s="42">
        <v>7616</v>
      </c>
      <c r="J231" s="44"/>
      <c r="K231" s="137">
        <v>3706.05</v>
      </c>
      <c r="L231" s="161">
        <f t="shared" si="19"/>
        <v>486.61370798319325</v>
      </c>
      <c r="M231" s="160"/>
      <c r="N231" s="137">
        <v>1787.15</v>
      </c>
      <c r="O231" s="37">
        <f t="shared" si="20"/>
        <v>234.65730042016807</v>
      </c>
      <c r="P231" s="50"/>
      <c r="Q231" s="137">
        <v>1918.9</v>
      </c>
      <c r="R231" s="161">
        <f t="shared" si="23"/>
        <v>251.95640756302521</v>
      </c>
      <c r="S231" s="114"/>
      <c r="T231" s="104">
        <v>1.9897602327728508E-2</v>
      </c>
      <c r="U231" s="104">
        <v>1.0748957837898331E-2</v>
      </c>
      <c r="V231" s="104">
        <v>5.8198808158240772E-2</v>
      </c>
      <c r="W231" s="104">
        <v>0.65447220434770448</v>
      </c>
      <c r="X231" s="104">
        <v>0.2431525053856699</v>
      </c>
      <c r="Y231" s="104">
        <v>1.3529921942758021E-2</v>
      </c>
      <c r="Z231" s="33">
        <f t="shared" si="21"/>
        <v>0.48222501045587618</v>
      </c>
      <c r="AA231" s="104">
        <v>0</v>
      </c>
      <c r="AB231" s="104">
        <v>0</v>
      </c>
      <c r="AC231" s="104">
        <v>1</v>
      </c>
      <c r="AD231" s="40">
        <f t="shared" si="22"/>
        <v>0.51777498954412382</v>
      </c>
    </row>
    <row r="232" spans="1:31" s="21" customFormat="1" x14ac:dyDescent="0.25">
      <c r="A232" s="20"/>
      <c r="B232" s="94">
        <v>376</v>
      </c>
      <c r="C232" s="121">
        <v>7</v>
      </c>
      <c r="D232" s="82" t="s">
        <v>201</v>
      </c>
      <c r="E232" s="42">
        <v>4597</v>
      </c>
      <c r="F232" s="42">
        <v>189</v>
      </c>
      <c r="G232" s="42">
        <v>0</v>
      </c>
      <c r="H232" s="42">
        <v>11900</v>
      </c>
      <c r="I232" s="42">
        <v>11900</v>
      </c>
      <c r="J232" s="44"/>
      <c r="K232" s="137">
        <v>3654.6</v>
      </c>
      <c r="L232" s="161">
        <f t="shared" si="19"/>
        <v>307.10924369747897</v>
      </c>
      <c r="M232" s="167"/>
      <c r="N232" s="137">
        <v>1089.1600000000001</v>
      </c>
      <c r="O232" s="37">
        <f t="shared" si="20"/>
        <v>91.526050420168062</v>
      </c>
      <c r="P232" s="50"/>
      <c r="Q232" s="137">
        <v>2565.44</v>
      </c>
      <c r="R232" s="161">
        <f t="shared" si="23"/>
        <v>215.58319327731093</v>
      </c>
      <c r="S232" s="114"/>
      <c r="T232" s="104">
        <v>6.0202357780307747E-2</v>
      </c>
      <c r="U232" s="104">
        <v>0</v>
      </c>
      <c r="V232" s="104">
        <v>0</v>
      </c>
      <c r="W232" s="104">
        <v>0.93900804289544226</v>
      </c>
      <c r="X232" s="104">
        <v>0</v>
      </c>
      <c r="Y232" s="104">
        <v>7.8959932424988062E-4</v>
      </c>
      <c r="Z232" s="33">
        <f t="shared" si="21"/>
        <v>0.29802440759590654</v>
      </c>
      <c r="AA232" s="104">
        <v>0</v>
      </c>
      <c r="AB232" s="104">
        <v>6.3926655856305342E-3</v>
      </c>
      <c r="AC232" s="104">
        <v>0.99360733441436944</v>
      </c>
      <c r="AD232" s="40">
        <f t="shared" si="22"/>
        <v>0.70197559240409346</v>
      </c>
    </row>
    <row r="233" spans="1:31" s="20" customFormat="1" ht="16.5" customHeight="1" x14ac:dyDescent="0.25">
      <c r="B233" s="94">
        <v>123</v>
      </c>
      <c r="C233" s="121">
        <v>3</v>
      </c>
      <c r="D233" s="82" t="s">
        <v>202</v>
      </c>
      <c r="E233" s="42">
        <v>37035</v>
      </c>
      <c r="F233" s="42">
        <v>9910</v>
      </c>
      <c r="G233" s="42">
        <v>0</v>
      </c>
      <c r="H233" s="42">
        <v>108359</v>
      </c>
      <c r="I233" s="42">
        <v>108359</v>
      </c>
      <c r="J233" s="44"/>
      <c r="K233" s="137">
        <v>52122.69</v>
      </c>
      <c r="L233" s="161">
        <f t="shared" si="19"/>
        <v>481.01855867994351</v>
      </c>
      <c r="M233" s="160"/>
      <c r="N233" s="137">
        <v>12534</v>
      </c>
      <c r="O233" s="37">
        <f t="shared" si="20"/>
        <v>115.67105639586929</v>
      </c>
      <c r="P233" s="50"/>
      <c r="Q233" s="137">
        <v>39588.69</v>
      </c>
      <c r="R233" s="161">
        <f t="shared" si="23"/>
        <v>365.34750228407421</v>
      </c>
      <c r="S233" s="115">
        <v>1</v>
      </c>
      <c r="T233" s="104">
        <v>4.7635232168501671E-2</v>
      </c>
      <c r="U233" s="104">
        <v>1.358464975267273E-2</v>
      </c>
      <c r="V233" s="104">
        <v>0.15968166586883678</v>
      </c>
      <c r="W233" s="104">
        <v>0.59048348492101488</v>
      </c>
      <c r="X233" s="104">
        <v>0.16659326631562149</v>
      </c>
      <c r="Y233" s="104">
        <v>2.202170097335248E-2</v>
      </c>
      <c r="Z233" s="33">
        <f t="shared" si="21"/>
        <v>0.24047108850291493</v>
      </c>
      <c r="AA233" s="104">
        <v>0</v>
      </c>
      <c r="AB233" s="104">
        <v>5.2489738862286173E-4</v>
      </c>
      <c r="AC233" s="104">
        <v>0.99947510261137718</v>
      </c>
      <c r="AD233" s="40">
        <f t="shared" si="22"/>
        <v>0.75952891149708501</v>
      </c>
    </row>
    <row r="234" spans="1:31" x14ac:dyDescent="0.25">
      <c r="B234" s="94">
        <v>430</v>
      </c>
      <c r="C234" s="121">
        <v>6</v>
      </c>
      <c r="D234" s="82" t="s">
        <v>203</v>
      </c>
      <c r="E234" s="42">
        <v>12095</v>
      </c>
      <c r="F234" s="42">
        <v>5715</v>
      </c>
      <c r="G234" s="42">
        <v>0</v>
      </c>
      <c r="H234" s="42">
        <v>43165</v>
      </c>
      <c r="I234" s="42">
        <v>43165</v>
      </c>
      <c r="J234" s="58"/>
      <c r="K234" s="137">
        <v>17231.759999999998</v>
      </c>
      <c r="L234" s="161">
        <f t="shared" si="19"/>
        <v>399.20676473995132</v>
      </c>
      <c r="M234" s="164"/>
      <c r="N234" s="137">
        <v>4575.05</v>
      </c>
      <c r="O234" s="37">
        <f t="shared" si="20"/>
        <v>105.9898065562377</v>
      </c>
      <c r="P234" s="50"/>
      <c r="Q234" s="137">
        <v>12656.71</v>
      </c>
      <c r="R234" s="161">
        <f t="shared" si="23"/>
        <v>293.21695818371364</v>
      </c>
      <c r="S234" s="114"/>
      <c r="T234" s="104">
        <v>5.1986317089430717E-2</v>
      </c>
      <c r="U234" s="104">
        <v>0</v>
      </c>
      <c r="V234" s="104">
        <v>0.16780144479295309</v>
      </c>
      <c r="W234" s="104">
        <v>0.7802122381176162</v>
      </c>
      <c r="X234" s="104">
        <v>0</v>
      </c>
      <c r="Y234" s="104">
        <v>0</v>
      </c>
      <c r="Z234" s="33">
        <f t="shared" si="21"/>
        <v>0.26550102833372796</v>
      </c>
      <c r="AA234" s="104">
        <v>0</v>
      </c>
      <c r="AB234" s="104">
        <v>0</v>
      </c>
      <c r="AC234" s="104">
        <v>1</v>
      </c>
      <c r="AD234" s="40">
        <f t="shared" si="22"/>
        <v>0.73449897166627209</v>
      </c>
      <c r="AE234" s="20"/>
    </row>
    <row r="235" spans="1:31" s="59" customFormat="1" ht="16.5" customHeight="1" x14ac:dyDescent="0.25">
      <c r="B235" s="94">
        <v>20</v>
      </c>
      <c r="C235" s="121">
        <v>1</v>
      </c>
      <c r="D235" s="82" t="s">
        <v>204</v>
      </c>
      <c r="E235" s="42">
        <v>460483</v>
      </c>
      <c r="F235" s="42">
        <v>638593</v>
      </c>
      <c r="G235" s="42">
        <v>0</v>
      </c>
      <c r="H235" s="42">
        <v>2704483</v>
      </c>
      <c r="I235" s="42">
        <v>2704483</v>
      </c>
      <c r="J235" s="60"/>
      <c r="K235" s="137">
        <v>799479.41</v>
      </c>
      <c r="L235" s="161">
        <f t="shared" si="19"/>
        <v>295.61265868559718</v>
      </c>
      <c r="M235" s="163"/>
      <c r="N235" s="137">
        <v>412891.76</v>
      </c>
      <c r="O235" s="37">
        <f t="shared" si="20"/>
        <v>152.66938634851837</v>
      </c>
      <c r="P235" s="50"/>
      <c r="Q235" s="137">
        <v>386587.65</v>
      </c>
      <c r="R235" s="161">
        <f t="shared" si="23"/>
        <v>142.94327233707884</v>
      </c>
      <c r="S235" s="114"/>
      <c r="T235" s="104">
        <v>3.6091056891036047E-2</v>
      </c>
      <c r="U235" s="104">
        <v>0</v>
      </c>
      <c r="V235" s="104">
        <v>9.1452781716932302E-2</v>
      </c>
      <c r="W235" s="104">
        <v>0.38986842459631549</v>
      </c>
      <c r="X235" s="104">
        <v>0.47692862652429779</v>
      </c>
      <c r="Y235" s="104">
        <v>5.6591102714183489E-3</v>
      </c>
      <c r="Z235" s="33">
        <f t="shared" si="21"/>
        <v>0.51645077388547134</v>
      </c>
      <c r="AA235" s="104">
        <v>0</v>
      </c>
      <c r="AB235" s="104">
        <v>6.8651960299300808E-4</v>
      </c>
      <c r="AC235" s="104">
        <v>0.99931348039700696</v>
      </c>
      <c r="AD235" s="40">
        <f t="shared" si="22"/>
        <v>0.48354922611452872</v>
      </c>
      <c r="AE235" s="204"/>
    </row>
    <row r="236" spans="1:31" s="61" customFormat="1" x14ac:dyDescent="0.25">
      <c r="B236" s="94">
        <v>888</v>
      </c>
      <c r="C236" s="121">
        <v>6</v>
      </c>
      <c r="D236" s="82" t="s">
        <v>205</v>
      </c>
      <c r="E236" s="42">
        <v>1396</v>
      </c>
      <c r="F236" s="42">
        <v>0</v>
      </c>
      <c r="G236" s="42">
        <v>272</v>
      </c>
      <c r="H236" s="42">
        <v>2495</v>
      </c>
      <c r="I236" s="42">
        <v>2608</v>
      </c>
      <c r="J236" s="62"/>
      <c r="K236" s="137">
        <v>668.2</v>
      </c>
      <c r="L236" s="161">
        <f t="shared" si="19"/>
        <v>256.21165644171776</v>
      </c>
      <c r="M236" s="164"/>
      <c r="N236" s="137">
        <v>190.89</v>
      </c>
      <c r="O236" s="37">
        <f t="shared" si="20"/>
        <v>73.194018404907979</v>
      </c>
      <c r="P236" s="50"/>
      <c r="Q236" s="137">
        <v>477.31</v>
      </c>
      <c r="R236" s="161">
        <f t="shared" si="23"/>
        <v>183.01763803680981</v>
      </c>
      <c r="S236" s="114"/>
      <c r="T236" s="104">
        <v>7.2031012625072041E-2</v>
      </c>
      <c r="U236" s="104">
        <v>0</v>
      </c>
      <c r="V236" s="104">
        <v>0.25774005972025776</v>
      </c>
      <c r="W236" s="104">
        <v>0.62701032007962709</v>
      </c>
      <c r="X236" s="104">
        <v>4.0075436115040081E-2</v>
      </c>
      <c r="Y236" s="104">
        <v>3.1431714600031434E-3</v>
      </c>
      <c r="Z236" s="33">
        <f t="shared" si="21"/>
        <v>0.28567794073630648</v>
      </c>
      <c r="AA236" s="104">
        <v>0</v>
      </c>
      <c r="AB236" s="104">
        <v>1.4665521359284324E-4</v>
      </c>
      <c r="AC236" s="104">
        <v>0.99985334478640719</v>
      </c>
      <c r="AD236" s="40">
        <f t="shared" si="22"/>
        <v>0.71432205926369341</v>
      </c>
      <c r="AE236" s="175"/>
    </row>
    <row r="237" spans="1:31" s="21" customFormat="1" ht="16.899999999999999" customHeight="1" x14ac:dyDescent="0.25">
      <c r="A237" s="20"/>
      <c r="B237" s="94">
        <v>936</v>
      </c>
      <c r="C237" s="121">
        <v>9</v>
      </c>
      <c r="D237" s="82" t="s">
        <v>206</v>
      </c>
      <c r="E237" s="42">
        <v>586</v>
      </c>
      <c r="F237" s="42">
        <v>0</v>
      </c>
      <c r="G237" s="42">
        <v>268</v>
      </c>
      <c r="H237" s="42">
        <v>675</v>
      </c>
      <c r="I237" s="42">
        <v>787</v>
      </c>
      <c r="J237" s="48"/>
      <c r="K237" s="137">
        <v>269.39</v>
      </c>
      <c r="L237" s="161">
        <f t="shared" si="19"/>
        <v>342.29987293519696</v>
      </c>
      <c r="M237" s="170"/>
      <c r="N237" s="137">
        <v>62.7</v>
      </c>
      <c r="O237" s="37">
        <f t="shared" si="20"/>
        <v>79.669631512071163</v>
      </c>
      <c r="P237" s="50"/>
      <c r="Q237" s="137">
        <v>206.69</v>
      </c>
      <c r="R237" s="161">
        <f t="shared" si="23"/>
        <v>262.63024142312577</v>
      </c>
      <c r="S237" s="115">
        <v>2</v>
      </c>
      <c r="T237" s="104">
        <v>5.9330143540669858E-2</v>
      </c>
      <c r="U237" s="104">
        <v>0</v>
      </c>
      <c r="V237" s="104">
        <v>2.3923444976076555E-2</v>
      </c>
      <c r="W237" s="104">
        <v>0.91674641148325353</v>
      </c>
      <c r="X237" s="104">
        <v>0</v>
      </c>
      <c r="Y237" s="104">
        <v>0</v>
      </c>
      <c r="Z237" s="33">
        <f t="shared" si="21"/>
        <v>0.23274806043282975</v>
      </c>
      <c r="AA237" s="104">
        <v>0</v>
      </c>
      <c r="AB237" s="104">
        <v>0</v>
      </c>
      <c r="AC237" s="104">
        <v>1</v>
      </c>
      <c r="AD237" s="40">
        <f t="shared" si="22"/>
        <v>0.7672519395671703</v>
      </c>
    </row>
    <row r="238" spans="1:31" s="56" customFormat="1" x14ac:dyDescent="0.25">
      <c r="A238" s="57"/>
      <c r="B238" s="94">
        <v>694</v>
      </c>
      <c r="C238" s="121">
        <v>6</v>
      </c>
      <c r="D238" s="82" t="s">
        <v>246</v>
      </c>
      <c r="E238" s="42">
        <v>370</v>
      </c>
      <c r="F238" s="42">
        <v>0</v>
      </c>
      <c r="G238" s="42">
        <v>323</v>
      </c>
      <c r="H238" s="42">
        <v>102</v>
      </c>
      <c r="I238" s="42">
        <v>237</v>
      </c>
      <c r="J238" s="43"/>
      <c r="K238" s="137">
        <v>87.95</v>
      </c>
      <c r="L238" s="161">
        <f t="shared" si="19"/>
        <v>371.09704641350208</v>
      </c>
      <c r="M238" s="169"/>
      <c r="N238" s="137">
        <v>28.16</v>
      </c>
      <c r="O238" s="37">
        <f t="shared" si="20"/>
        <v>118.81856540084388</v>
      </c>
      <c r="P238" s="50"/>
      <c r="Q238" s="137">
        <v>59.79</v>
      </c>
      <c r="R238" s="161">
        <f t="shared" si="23"/>
        <v>252.27848101265823</v>
      </c>
      <c r="S238" s="114"/>
      <c r="T238" s="104">
        <v>1.988636363636364E-2</v>
      </c>
      <c r="U238" s="104">
        <v>0</v>
      </c>
      <c r="V238" s="104">
        <v>0</v>
      </c>
      <c r="W238" s="104">
        <v>0.91264204545454541</v>
      </c>
      <c r="X238" s="104">
        <v>6.7471590909090912E-2</v>
      </c>
      <c r="Y238" s="104">
        <v>0</v>
      </c>
      <c r="Z238" s="33">
        <f t="shared" si="21"/>
        <v>0.32018192154633313</v>
      </c>
      <c r="AA238" s="104">
        <v>0</v>
      </c>
      <c r="AB238" s="104">
        <v>3.161063723030607E-2</v>
      </c>
      <c r="AC238" s="104">
        <v>0.9683893627696939</v>
      </c>
      <c r="AD238" s="40">
        <f t="shared" si="22"/>
        <v>0.67981807845366682</v>
      </c>
    </row>
    <row r="239" spans="1:31" s="56" customFormat="1" x14ac:dyDescent="0.25">
      <c r="A239" s="57"/>
      <c r="B239" s="94">
        <v>982</v>
      </c>
      <c r="C239" s="121">
        <v>9</v>
      </c>
      <c r="D239" s="82" t="s">
        <v>207</v>
      </c>
      <c r="E239" s="42">
        <v>790</v>
      </c>
      <c r="F239" s="42">
        <v>20</v>
      </c>
      <c r="G239" s="42">
        <v>47</v>
      </c>
      <c r="H239" s="42">
        <v>2365</v>
      </c>
      <c r="I239" s="42">
        <v>2385</v>
      </c>
      <c r="J239" s="43"/>
      <c r="K239" s="137">
        <v>824.41</v>
      </c>
      <c r="L239" s="161">
        <f t="shared" si="19"/>
        <v>345.66457023060798</v>
      </c>
      <c r="M239" s="162"/>
      <c r="N239" s="137">
        <v>105.15</v>
      </c>
      <c r="O239" s="37">
        <f t="shared" si="20"/>
        <v>44.088050314465406</v>
      </c>
      <c r="P239" s="50"/>
      <c r="Q239" s="137">
        <v>719.26</v>
      </c>
      <c r="R239" s="161">
        <f t="shared" si="23"/>
        <v>301.57651991614256</v>
      </c>
      <c r="S239" s="114"/>
      <c r="T239" s="104">
        <v>0.12391821207798381</v>
      </c>
      <c r="U239" s="104">
        <v>0</v>
      </c>
      <c r="V239" s="104">
        <v>0</v>
      </c>
      <c r="W239" s="104">
        <v>0.87608178792201619</v>
      </c>
      <c r="X239" s="104">
        <v>0</v>
      </c>
      <c r="Y239" s="104">
        <v>0</v>
      </c>
      <c r="Z239" s="33">
        <f t="shared" si="21"/>
        <v>0.12754575999805923</v>
      </c>
      <c r="AA239" s="104">
        <v>0</v>
      </c>
      <c r="AB239" s="104">
        <v>0</v>
      </c>
      <c r="AC239" s="104">
        <v>1</v>
      </c>
      <c r="AD239" s="40">
        <f t="shared" si="22"/>
        <v>0.87245424000194083</v>
      </c>
    </row>
    <row r="240" spans="1:31" s="56" customFormat="1" x14ac:dyDescent="0.25">
      <c r="A240" s="57"/>
      <c r="B240" s="94">
        <v>53</v>
      </c>
      <c r="C240" s="121">
        <v>2</v>
      </c>
      <c r="D240" s="82" t="s">
        <v>208</v>
      </c>
      <c r="E240" s="42">
        <v>149747</v>
      </c>
      <c r="F240" s="42">
        <v>57253</v>
      </c>
      <c r="G240" s="42">
        <v>0</v>
      </c>
      <c r="H240" s="42">
        <v>575000</v>
      </c>
      <c r="I240" s="42">
        <v>575000</v>
      </c>
      <c r="J240" s="43"/>
      <c r="K240" s="137">
        <v>199294.76</v>
      </c>
      <c r="L240" s="161">
        <f t="shared" si="19"/>
        <v>346.59958260869564</v>
      </c>
      <c r="M240" s="160"/>
      <c r="N240" s="137">
        <v>105722.55</v>
      </c>
      <c r="O240" s="37">
        <f t="shared" si="20"/>
        <v>183.86530434782608</v>
      </c>
      <c r="P240" s="50"/>
      <c r="Q240" s="137">
        <v>93572.21</v>
      </c>
      <c r="R240" s="161">
        <f t="shared" si="23"/>
        <v>162.73427826086956</v>
      </c>
      <c r="S240" s="114"/>
      <c r="T240" s="104">
        <v>2.9967589695859588E-2</v>
      </c>
      <c r="U240" s="104">
        <v>0</v>
      </c>
      <c r="V240" s="104">
        <v>0.10742258865303569</v>
      </c>
      <c r="W240" s="104">
        <v>0.3726230591297694</v>
      </c>
      <c r="X240" s="104">
        <v>0.48441699523895332</v>
      </c>
      <c r="Y240" s="104">
        <v>5.5697672823820463E-3</v>
      </c>
      <c r="Z240" s="33">
        <f t="shared" si="21"/>
        <v>0.53048334035475897</v>
      </c>
      <c r="AA240" s="104">
        <v>0</v>
      </c>
      <c r="AB240" s="104">
        <v>8.6713779657443155E-4</v>
      </c>
      <c r="AC240" s="104">
        <v>0.99913286220342556</v>
      </c>
      <c r="AD240" s="40">
        <f t="shared" si="22"/>
        <v>0.46951665964524109</v>
      </c>
    </row>
    <row r="241" spans="1:31" s="56" customFormat="1" x14ac:dyDescent="0.25">
      <c r="A241" s="57"/>
      <c r="B241" s="94">
        <v>21</v>
      </c>
      <c r="C241" s="121">
        <v>4</v>
      </c>
      <c r="D241" s="82" t="s">
        <v>209</v>
      </c>
      <c r="E241" s="42">
        <v>30194</v>
      </c>
      <c r="F241" s="42">
        <v>2306</v>
      </c>
      <c r="G241" s="42">
        <v>0</v>
      </c>
      <c r="H241" s="42">
        <v>94440</v>
      </c>
      <c r="I241" s="42">
        <v>94440</v>
      </c>
      <c r="J241" s="43"/>
      <c r="K241" s="137">
        <v>26045.46</v>
      </c>
      <c r="L241" s="161">
        <f t="shared" si="19"/>
        <v>275.7884371029225</v>
      </c>
      <c r="M241" s="160"/>
      <c r="N241" s="137">
        <v>9801.4699999999993</v>
      </c>
      <c r="O241" s="37">
        <f t="shared" si="20"/>
        <v>103.78515459551038</v>
      </c>
      <c r="P241" s="50"/>
      <c r="Q241" s="137">
        <v>16243.99</v>
      </c>
      <c r="R241" s="161">
        <f t="shared" si="23"/>
        <v>172.00328250741211</v>
      </c>
      <c r="S241" s="114"/>
      <c r="T241" s="104">
        <v>5.3089995684320823E-2</v>
      </c>
      <c r="U241" s="104">
        <v>1.253893548620768E-3</v>
      </c>
      <c r="V241" s="104">
        <v>0.15895370796421354</v>
      </c>
      <c r="W241" s="104">
        <v>0.66970770710923977</v>
      </c>
      <c r="X241" s="104">
        <v>0.10175514489153159</v>
      </c>
      <c r="Y241" s="104">
        <v>1.5239550802073568E-2</v>
      </c>
      <c r="Z241" s="33">
        <f t="shared" si="21"/>
        <v>0.37632163148587122</v>
      </c>
      <c r="AA241" s="104">
        <v>0</v>
      </c>
      <c r="AB241" s="104">
        <v>8.4708252098160614E-4</v>
      </c>
      <c r="AC241" s="104">
        <v>0.99915291747901835</v>
      </c>
      <c r="AD241" s="40">
        <f t="shared" si="22"/>
        <v>0.62367836851412872</v>
      </c>
    </row>
    <row r="242" spans="1:31" s="56" customFormat="1" x14ac:dyDescent="0.25">
      <c r="A242" s="57"/>
      <c r="B242" s="94">
        <v>192</v>
      </c>
      <c r="C242" s="121">
        <v>7</v>
      </c>
      <c r="D242" s="82" t="s">
        <v>210</v>
      </c>
      <c r="E242" s="42">
        <v>2852</v>
      </c>
      <c r="F242" s="42">
        <v>120</v>
      </c>
      <c r="G242" s="42">
        <v>653</v>
      </c>
      <c r="H242" s="42">
        <v>4656</v>
      </c>
      <c r="I242" s="42">
        <v>4928</v>
      </c>
      <c r="J242" s="43"/>
      <c r="K242" s="137">
        <v>1217.47</v>
      </c>
      <c r="L242" s="161">
        <f t="shared" si="19"/>
        <v>247.05154220779221</v>
      </c>
      <c r="M242" s="160"/>
      <c r="N242" s="137">
        <v>272.2</v>
      </c>
      <c r="O242" s="37">
        <f t="shared" si="20"/>
        <v>55.23538961038961</v>
      </c>
      <c r="P242" s="50"/>
      <c r="Q242" s="137">
        <v>945.27</v>
      </c>
      <c r="R242" s="161">
        <f t="shared" si="23"/>
        <v>191.81615259740261</v>
      </c>
      <c r="S242" s="114"/>
      <c r="T242" s="104">
        <v>9.4232182218956642E-2</v>
      </c>
      <c r="U242" s="104">
        <v>0</v>
      </c>
      <c r="V242" s="104">
        <v>0</v>
      </c>
      <c r="W242" s="104">
        <v>0.90576781778104343</v>
      </c>
      <c r="X242" s="104">
        <v>0</v>
      </c>
      <c r="Y242" s="104">
        <v>0</v>
      </c>
      <c r="Z242" s="33">
        <f t="shared" si="21"/>
        <v>0.22357840439600152</v>
      </c>
      <c r="AA242" s="104">
        <v>0</v>
      </c>
      <c r="AB242" s="104">
        <v>0</v>
      </c>
      <c r="AC242" s="104">
        <v>1</v>
      </c>
      <c r="AD242" s="40">
        <f t="shared" si="22"/>
        <v>0.77642159560399837</v>
      </c>
    </row>
    <row r="243" spans="1:31" s="56" customFormat="1" x14ac:dyDescent="0.25">
      <c r="A243" s="57"/>
      <c r="B243" s="94">
        <v>604</v>
      </c>
      <c r="C243" s="121">
        <v>7</v>
      </c>
      <c r="D243" s="82" t="s">
        <v>247</v>
      </c>
      <c r="E243" s="42">
        <v>5089</v>
      </c>
      <c r="F243" s="42">
        <v>475</v>
      </c>
      <c r="G243" s="42">
        <v>618</v>
      </c>
      <c r="H243" s="42">
        <v>12286</v>
      </c>
      <c r="I243" s="42">
        <v>12544</v>
      </c>
      <c r="J243" s="43"/>
      <c r="K243" s="137">
        <v>6313.94</v>
      </c>
      <c r="L243" s="161">
        <f t="shared" si="19"/>
        <v>503.34343112244898</v>
      </c>
      <c r="M243" s="162"/>
      <c r="N243" s="137">
        <v>3033.31</v>
      </c>
      <c r="O243" s="37">
        <f t="shared" si="20"/>
        <v>241.81361607142858</v>
      </c>
      <c r="P243" s="50"/>
      <c r="Q243" s="137">
        <v>3280.63</v>
      </c>
      <c r="R243" s="161">
        <f t="shared" si="23"/>
        <v>261.52981505102042</v>
      </c>
      <c r="S243" s="115">
        <v>1</v>
      </c>
      <c r="T243" s="104">
        <v>2.2318853002165951E-2</v>
      </c>
      <c r="U243" s="104">
        <v>0</v>
      </c>
      <c r="V243" s="104">
        <v>0.18448163886974953</v>
      </c>
      <c r="W243" s="104">
        <v>0.593312256248125</v>
      </c>
      <c r="X243" s="104">
        <v>0.19440149539611842</v>
      </c>
      <c r="Y243" s="104">
        <v>5.4857564838410849E-3</v>
      </c>
      <c r="Z243" s="33">
        <f t="shared" si="21"/>
        <v>0.48041476479028944</v>
      </c>
      <c r="AA243" s="104">
        <v>0</v>
      </c>
      <c r="AB243" s="104">
        <v>0</v>
      </c>
      <c r="AC243" s="104">
        <v>1</v>
      </c>
      <c r="AD243" s="40">
        <f t="shared" si="22"/>
        <v>0.51958523520971067</v>
      </c>
    </row>
    <row r="244" spans="1:31" s="56" customFormat="1" x14ac:dyDescent="0.25">
      <c r="A244" s="57"/>
      <c r="B244" s="94">
        <v>394</v>
      </c>
      <c r="C244" s="121">
        <v>6</v>
      </c>
      <c r="D244" s="82" t="s">
        <v>211</v>
      </c>
      <c r="E244" s="42">
        <v>6674</v>
      </c>
      <c r="F244" s="42">
        <v>482</v>
      </c>
      <c r="G244" s="42">
        <v>1135</v>
      </c>
      <c r="H244" s="42">
        <v>14149</v>
      </c>
      <c r="I244" s="42">
        <v>14622</v>
      </c>
      <c r="J244" s="43"/>
      <c r="K244" s="137">
        <v>5342.12</v>
      </c>
      <c r="L244" s="161">
        <f t="shared" si="19"/>
        <v>365.34810559430997</v>
      </c>
      <c r="M244" s="160"/>
      <c r="N244" s="137">
        <v>1011.14</v>
      </c>
      <c r="O244" s="37">
        <f t="shared" si="20"/>
        <v>69.151962795787171</v>
      </c>
      <c r="P244" s="50"/>
      <c r="Q244" s="137">
        <v>4330.9799999999996</v>
      </c>
      <c r="R244" s="161">
        <f t="shared" si="23"/>
        <v>296.19614279852277</v>
      </c>
      <c r="S244" s="114"/>
      <c r="T244" s="104">
        <v>7.7101093814901989E-2</v>
      </c>
      <c r="U244" s="104">
        <v>0</v>
      </c>
      <c r="V244" s="104">
        <v>5.5383033012243602E-3</v>
      </c>
      <c r="W244" s="104">
        <v>0.91736060288387367</v>
      </c>
      <c r="X244" s="104">
        <v>0</v>
      </c>
      <c r="Y244" s="104">
        <v>0</v>
      </c>
      <c r="Z244" s="33">
        <f t="shared" si="21"/>
        <v>0.189276916280428</v>
      </c>
      <c r="AA244" s="104">
        <v>0</v>
      </c>
      <c r="AB244" s="104">
        <v>0</v>
      </c>
      <c r="AC244" s="104">
        <v>1</v>
      </c>
      <c r="AD244" s="40">
        <f t="shared" si="22"/>
        <v>0.81072308371957191</v>
      </c>
    </row>
    <row r="245" spans="1:31" s="56" customFormat="1" x14ac:dyDescent="0.25">
      <c r="A245" s="57"/>
      <c r="B245" s="94">
        <v>232</v>
      </c>
      <c r="C245" s="121">
        <v>8</v>
      </c>
      <c r="D245" s="82" t="s">
        <v>212</v>
      </c>
      <c r="E245" s="42">
        <v>1678</v>
      </c>
      <c r="F245" s="42">
        <v>0</v>
      </c>
      <c r="G245" s="42">
        <v>1280</v>
      </c>
      <c r="H245" s="42">
        <v>1030</v>
      </c>
      <c r="I245" s="42">
        <v>1563</v>
      </c>
      <c r="J245" s="43"/>
      <c r="K245" s="137">
        <v>669.88</v>
      </c>
      <c r="L245" s="161">
        <f t="shared" si="19"/>
        <v>428.58605246321179</v>
      </c>
      <c r="M245" s="167"/>
      <c r="N245" s="137">
        <v>222.44</v>
      </c>
      <c r="O245" s="37">
        <f t="shared" si="20"/>
        <v>142.31605886116444</v>
      </c>
      <c r="P245" s="50">
        <v>6</v>
      </c>
      <c r="Q245" s="137">
        <v>447.44</v>
      </c>
      <c r="R245" s="161">
        <f t="shared" si="23"/>
        <v>286.26999360204735</v>
      </c>
      <c r="S245" s="113">
        <v>2</v>
      </c>
      <c r="T245" s="104">
        <v>2.5534975723790685E-2</v>
      </c>
      <c r="U245" s="104">
        <v>0</v>
      </c>
      <c r="V245" s="104">
        <v>0</v>
      </c>
      <c r="W245" s="104">
        <v>0.97446502427620929</v>
      </c>
      <c r="X245" s="104">
        <v>0</v>
      </c>
      <c r="Y245" s="104">
        <v>0</v>
      </c>
      <c r="Z245" s="33">
        <f t="shared" si="21"/>
        <v>0.33205947333850838</v>
      </c>
      <c r="AA245" s="104">
        <v>0</v>
      </c>
      <c r="AB245" s="104">
        <v>0</v>
      </c>
      <c r="AC245" s="104">
        <v>1</v>
      </c>
      <c r="AD245" s="40">
        <f t="shared" si="22"/>
        <v>0.66794052666149162</v>
      </c>
    </row>
    <row r="246" spans="1:31" s="56" customFormat="1" x14ac:dyDescent="0.25">
      <c r="A246" s="57"/>
      <c r="B246" s="94">
        <v>325</v>
      </c>
      <c r="C246" s="121">
        <v>7</v>
      </c>
      <c r="D246" s="82" t="s">
        <v>213</v>
      </c>
      <c r="E246" s="42">
        <v>3660</v>
      </c>
      <c r="F246" s="42">
        <v>10</v>
      </c>
      <c r="G246" s="42">
        <v>593</v>
      </c>
      <c r="H246" s="42">
        <v>6631</v>
      </c>
      <c r="I246" s="42">
        <v>6878</v>
      </c>
      <c r="J246" s="43"/>
      <c r="K246" s="137">
        <v>2264.89</v>
      </c>
      <c r="L246" s="161">
        <f t="shared" si="19"/>
        <v>329.29485315498692</v>
      </c>
      <c r="M246" s="160"/>
      <c r="N246" s="137">
        <v>516.13</v>
      </c>
      <c r="O246" s="37">
        <f t="shared" si="20"/>
        <v>75.040709508578075</v>
      </c>
      <c r="P246" s="50"/>
      <c r="Q246" s="137">
        <v>1748.76</v>
      </c>
      <c r="R246" s="161">
        <f t="shared" si="23"/>
        <v>254.25414364640883</v>
      </c>
      <c r="S246" s="115">
        <v>2</v>
      </c>
      <c r="T246" s="104">
        <v>7.0796117257280147E-2</v>
      </c>
      <c r="U246" s="104">
        <v>0</v>
      </c>
      <c r="V246" s="104">
        <v>0</v>
      </c>
      <c r="W246" s="104">
        <v>0.92920388274271981</v>
      </c>
      <c r="X246" s="104">
        <v>0</v>
      </c>
      <c r="Y246" s="104">
        <v>0</v>
      </c>
      <c r="Z246" s="33">
        <f t="shared" si="21"/>
        <v>0.22788303184702127</v>
      </c>
      <c r="AA246" s="104">
        <v>0</v>
      </c>
      <c r="AB246" s="104">
        <v>0</v>
      </c>
      <c r="AC246" s="104">
        <v>1</v>
      </c>
      <c r="AD246" s="40">
        <f t="shared" si="22"/>
        <v>0.77211696815297881</v>
      </c>
    </row>
    <row r="247" spans="1:31" s="56" customFormat="1" x14ac:dyDescent="0.25">
      <c r="A247" s="57"/>
      <c r="B247" s="94">
        <v>985</v>
      </c>
      <c r="C247" s="121">
        <v>8</v>
      </c>
      <c r="D247" s="82" t="s">
        <v>214</v>
      </c>
      <c r="E247" s="42">
        <v>722</v>
      </c>
      <c r="F247" s="42">
        <v>446</v>
      </c>
      <c r="G247" s="42">
        <v>0</v>
      </c>
      <c r="H247" s="42">
        <v>3230</v>
      </c>
      <c r="I247" s="42">
        <v>3230</v>
      </c>
      <c r="J247" s="43"/>
      <c r="K247" s="137">
        <v>892.99</v>
      </c>
      <c r="L247" s="161">
        <f t="shared" si="19"/>
        <v>276.46749226006193</v>
      </c>
      <c r="M247" s="164"/>
      <c r="N247" s="137">
        <v>61.54</v>
      </c>
      <c r="O247" s="37">
        <f t="shared" si="20"/>
        <v>19.05263157894737</v>
      </c>
      <c r="P247" s="50"/>
      <c r="Q247" s="137">
        <v>831.45</v>
      </c>
      <c r="R247" s="161">
        <f t="shared" si="23"/>
        <v>257.41486068111453</v>
      </c>
      <c r="S247" s="115">
        <v>3</v>
      </c>
      <c r="T247" s="104">
        <v>0.28924276893077677</v>
      </c>
      <c r="U247" s="104">
        <v>0</v>
      </c>
      <c r="V247" s="104">
        <v>0</v>
      </c>
      <c r="W247" s="104">
        <v>0.71075723106922328</v>
      </c>
      <c r="X247" s="104">
        <v>0</v>
      </c>
      <c r="Y247" s="104">
        <v>0</v>
      </c>
      <c r="Z247" s="33">
        <f t="shared" si="21"/>
        <v>6.8914545515627271E-2</v>
      </c>
      <c r="AA247" s="104">
        <v>0</v>
      </c>
      <c r="AB247" s="104">
        <v>0</v>
      </c>
      <c r="AC247" s="104">
        <v>1</v>
      </c>
      <c r="AD247" s="40">
        <f t="shared" si="22"/>
        <v>0.93108545448437274</v>
      </c>
      <c r="AE247" s="80"/>
    </row>
    <row r="248" spans="1:31" s="56" customFormat="1" x14ac:dyDescent="0.25">
      <c r="A248" s="57"/>
      <c r="B248" s="94">
        <v>952</v>
      </c>
      <c r="C248" s="121">
        <v>7</v>
      </c>
      <c r="D248" s="82" t="s">
        <v>215</v>
      </c>
      <c r="E248" s="42">
        <v>1176</v>
      </c>
      <c r="F248" s="42">
        <v>0</v>
      </c>
      <c r="G248" s="42">
        <v>817</v>
      </c>
      <c r="H248" s="42">
        <v>708</v>
      </c>
      <c r="I248" s="42">
        <v>1048</v>
      </c>
      <c r="J248" s="43"/>
      <c r="K248" s="137">
        <v>286.45</v>
      </c>
      <c r="L248" s="161">
        <f t="shared" si="19"/>
        <v>273.33015267175574</v>
      </c>
      <c r="M248" s="163"/>
      <c r="N248" s="137">
        <v>139.01</v>
      </c>
      <c r="O248" s="37">
        <f t="shared" si="20"/>
        <v>132.64312977099237</v>
      </c>
      <c r="P248" s="50"/>
      <c r="Q248" s="137">
        <v>147.44</v>
      </c>
      <c r="R248" s="161">
        <f t="shared" si="23"/>
        <v>140.68702290076337</v>
      </c>
      <c r="S248" s="114"/>
      <c r="T248" s="104">
        <v>2.8055535572980364E-2</v>
      </c>
      <c r="U248" s="104">
        <v>3.5968635349974826E-2</v>
      </c>
      <c r="V248" s="104">
        <v>6.4743543629954686E-3</v>
      </c>
      <c r="W248" s="104">
        <v>0.92950147471404942</v>
      </c>
      <c r="X248" s="104">
        <v>0</v>
      </c>
      <c r="Y248" s="104">
        <v>0</v>
      </c>
      <c r="Z248" s="33">
        <f t="shared" si="21"/>
        <v>0.48528539012043986</v>
      </c>
      <c r="AA248" s="104">
        <v>0</v>
      </c>
      <c r="AB248" s="104">
        <v>0</v>
      </c>
      <c r="AC248" s="104">
        <v>1</v>
      </c>
      <c r="AD248" s="40">
        <f t="shared" si="22"/>
        <v>0.51471460987956019</v>
      </c>
      <c r="AE248" s="118"/>
    </row>
    <row r="249" spans="1:31" s="89" customFormat="1" ht="18" thickBot="1" x14ac:dyDescent="0.3">
      <c r="A249" s="57"/>
      <c r="B249" s="96">
        <v>97</v>
      </c>
      <c r="C249" s="215">
        <v>1</v>
      </c>
      <c r="D249" s="97" t="s">
        <v>216</v>
      </c>
      <c r="E249" s="42">
        <v>312343</v>
      </c>
      <c r="F249" s="42">
        <v>47955</v>
      </c>
      <c r="G249" s="42">
        <v>1611</v>
      </c>
      <c r="H249" s="42">
        <v>1166321</v>
      </c>
      <c r="I249" s="42">
        <v>1166992</v>
      </c>
      <c r="J249" s="98"/>
      <c r="K249" s="137">
        <v>380934.54</v>
      </c>
      <c r="L249" s="161">
        <f t="shared" si="19"/>
        <v>326.42429425394516</v>
      </c>
      <c r="M249" s="164"/>
      <c r="N249" s="137">
        <v>238847.81</v>
      </c>
      <c r="O249" s="37">
        <f t="shared" si="20"/>
        <v>204.66962070005621</v>
      </c>
      <c r="P249" s="50"/>
      <c r="Q249" s="137">
        <v>142086.73000000001</v>
      </c>
      <c r="R249" s="172">
        <f t="shared" si="23"/>
        <v>121.75467355388898</v>
      </c>
      <c r="S249" s="113">
        <v>4</v>
      </c>
      <c r="T249" s="104">
        <v>2.690596158281711E-2</v>
      </c>
      <c r="U249" s="104">
        <v>0</v>
      </c>
      <c r="V249" s="104">
        <v>6.9599047192436064E-2</v>
      </c>
      <c r="W249" s="104">
        <v>0.37087398875459648</v>
      </c>
      <c r="X249" s="104">
        <v>0.52719252481318546</v>
      </c>
      <c r="Y249" s="104">
        <v>5.4284776569649097E-3</v>
      </c>
      <c r="Z249" s="99">
        <f t="shared" si="21"/>
        <v>0.62700486545536149</v>
      </c>
      <c r="AA249" s="104">
        <v>0.33155777460710084</v>
      </c>
      <c r="AB249" s="104">
        <v>2.8222199215929594E-4</v>
      </c>
      <c r="AC249" s="104">
        <v>0.66816000340073978</v>
      </c>
      <c r="AD249" s="100">
        <f t="shared" si="22"/>
        <v>0.37299513454463862</v>
      </c>
    </row>
    <row r="250" spans="1:31" s="20" customFormat="1" ht="17.25" customHeight="1" thickBot="1" x14ac:dyDescent="0.3">
      <c r="B250" s="88"/>
      <c r="C250" s="90"/>
      <c r="D250" s="88"/>
      <c r="E250" s="63"/>
      <c r="F250" s="63"/>
      <c r="G250" s="63"/>
      <c r="H250" s="63"/>
      <c r="I250" s="64"/>
      <c r="J250" s="81"/>
      <c r="K250" s="64"/>
      <c r="L250" s="91"/>
      <c r="M250" s="65"/>
      <c r="N250" s="64"/>
      <c r="O250" s="91"/>
      <c r="P250" s="65"/>
      <c r="Q250" s="64"/>
      <c r="R250" s="91"/>
      <c r="S250" s="108"/>
      <c r="T250" s="66"/>
      <c r="U250" s="66"/>
      <c r="V250" s="66"/>
      <c r="W250" s="66"/>
      <c r="X250" s="66"/>
      <c r="Y250" s="66"/>
      <c r="Z250" s="92"/>
      <c r="AA250" s="67"/>
      <c r="AB250" s="67"/>
      <c r="AC250" s="68"/>
      <c r="AD250" s="93"/>
    </row>
    <row r="251" spans="1:31" s="1" customFormat="1" ht="18" thickBot="1" x14ac:dyDescent="0.3">
      <c r="B251" s="69"/>
      <c r="C251" s="2"/>
      <c r="D251" s="70" t="s">
        <v>217</v>
      </c>
      <c r="E251" s="71">
        <f>SUM(E7:E249)</f>
        <v>4041485</v>
      </c>
      <c r="F251" s="71">
        <f>SUM(F7:F249)</f>
        <v>1379322</v>
      </c>
      <c r="G251" s="71">
        <f>SUM(G7:G249)</f>
        <v>155488</v>
      </c>
      <c r="H251" s="71">
        <f>SUM(H7:H249)</f>
        <v>13465269</v>
      </c>
      <c r="I251" s="71">
        <f>SUM(I7:I249)</f>
        <v>13530058</v>
      </c>
      <c r="J251" s="73"/>
      <c r="K251" s="72">
        <f>SUM(K7:K249)</f>
        <v>4890024.9999999991</v>
      </c>
      <c r="L251" s="171">
        <f t="shared" ref="L251" si="24">K251*1000/I251</f>
        <v>361.41936716014072</v>
      </c>
      <c r="M251" s="74"/>
      <c r="N251" s="72">
        <f>SUM(N7:N249)</f>
        <v>2332220.4099999992</v>
      </c>
      <c r="O251" s="171">
        <f t="shared" ref="O251" si="25">N251*1000/I251</f>
        <v>172.37327511825885</v>
      </c>
      <c r="P251" s="111"/>
      <c r="Q251" s="72">
        <f>SUM(Q7:Q249)</f>
        <v>2557804.59</v>
      </c>
      <c r="R251" s="171">
        <f t="shared" ref="R251" si="26">Q251*1000/I251</f>
        <v>189.04609204188185</v>
      </c>
      <c r="S251" s="109"/>
      <c r="T251" s="101">
        <v>3.1812443490278862E-2</v>
      </c>
      <c r="U251" s="103">
        <v>4.6617549325022878E-3</v>
      </c>
      <c r="V251" s="103">
        <v>8.9106518024169121E-2</v>
      </c>
      <c r="W251" s="103">
        <v>0.46491821499838426</v>
      </c>
      <c r="X251" s="103">
        <v>0.40274991419014305</v>
      </c>
      <c r="Y251" s="103">
        <v>6.7511543645225238E-3</v>
      </c>
      <c r="Z251" s="75">
        <f>N251/K251</f>
        <v>0.47693425084738822</v>
      </c>
      <c r="AA251" s="103">
        <v>5.5784722788381577E-2</v>
      </c>
      <c r="AB251" s="103">
        <v>1.3308561620807792E-3</v>
      </c>
      <c r="AC251" s="103">
        <v>0.94288442104953751</v>
      </c>
      <c r="AD251" s="76">
        <f>Q251/K251</f>
        <v>0.52306574915261173</v>
      </c>
    </row>
    <row r="252" spans="1:31" x14ac:dyDescent="0.25">
      <c r="B252" s="77"/>
      <c r="D252" s="78"/>
      <c r="G252" s="61"/>
      <c r="H252" s="61"/>
      <c r="L252" s="12"/>
      <c r="M252" s="12"/>
      <c r="N252" s="12"/>
      <c r="O252" s="12"/>
      <c r="P252" s="112"/>
      <c r="Q252" s="12"/>
      <c r="W252" s="10"/>
    </row>
    <row r="253" spans="1:31" x14ac:dyDescent="0.25">
      <c r="D253" s="180" t="s">
        <v>248</v>
      </c>
      <c r="E253" s="175"/>
      <c r="F253" s="176"/>
      <c r="G253" s="176"/>
      <c r="H253" s="175"/>
      <c r="I253" s="175"/>
      <c r="J253" s="175"/>
      <c r="K253" s="177"/>
      <c r="L253" s="177"/>
    </row>
    <row r="254" spans="1:31" ht="46.5" customHeight="1" x14ac:dyDescent="0.25">
      <c r="D254" s="266" t="s">
        <v>295</v>
      </c>
      <c r="E254" s="266"/>
      <c r="F254" s="266"/>
      <c r="G254" s="266"/>
      <c r="H254" s="266"/>
      <c r="I254" s="266"/>
      <c r="J254" s="266"/>
      <c r="K254" s="266"/>
      <c r="L254" s="266"/>
    </row>
    <row r="255" spans="1:31" ht="32.65" customHeight="1" x14ac:dyDescent="0.25">
      <c r="D255" s="266" t="s">
        <v>252</v>
      </c>
      <c r="E255" s="266"/>
      <c r="F255" s="266"/>
      <c r="G255" s="266"/>
      <c r="H255" s="266"/>
      <c r="I255" s="266"/>
      <c r="J255" s="266"/>
      <c r="K255" s="266"/>
      <c r="L255" s="266"/>
    </row>
    <row r="256" spans="1:31" ht="19.899999999999999" customHeight="1" x14ac:dyDescent="0.25">
      <c r="D256" s="266" t="s">
        <v>253</v>
      </c>
      <c r="E256" s="266"/>
      <c r="F256" s="266"/>
      <c r="G256" s="266"/>
      <c r="H256" s="266"/>
      <c r="I256" s="266"/>
      <c r="J256" s="266"/>
      <c r="K256" s="266"/>
      <c r="L256" s="266"/>
    </row>
    <row r="257" spans="4:12" x14ac:dyDescent="0.25">
      <c r="D257" s="266" t="s">
        <v>291</v>
      </c>
      <c r="E257" s="266"/>
      <c r="F257" s="266"/>
      <c r="G257" s="266"/>
      <c r="H257" s="266"/>
      <c r="I257" s="266"/>
      <c r="J257" s="266"/>
      <c r="K257" s="266"/>
      <c r="L257" s="266"/>
    </row>
    <row r="258" spans="4:12" ht="34.5" customHeight="1" x14ac:dyDescent="0.25">
      <c r="D258" s="266" t="s">
        <v>254</v>
      </c>
      <c r="E258" s="266"/>
      <c r="F258" s="266"/>
      <c r="G258" s="266"/>
      <c r="H258" s="266"/>
      <c r="I258" s="266"/>
      <c r="J258" s="266"/>
      <c r="K258" s="266"/>
      <c r="L258" s="266"/>
    </row>
    <row r="259" spans="4:12" ht="42" customHeight="1" x14ac:dyDescent="0.25">
      <c r="D259" s="266" t="s">
        <v>255</v>
      </c>
      <c r="E259" s="266"/>
      <c r="F259" s="266"/>
      <c r="G259" s="266"/>
      <c r="H259" s="266"/>
      <c r="I259" s="266"/>
      <c r="J259" s="266"/>
      <c r="K259" s="266"/>
      <c r="L259" s="266"/>
    </row>
    <row r="260" spans="4:12" x14ac:dyDescent="0.25">
      <c r="D260" s="81"/>
      <c r="E260" s="81"/>
      <c r="F260" s="81"/>
      <c r="G260" s="81"/>
      <c r="H260" s="81"/>
      <c r="I260" s="81"/>
      <c r="J260" s="81"/>
      <c r="K260" s="81"/>
      <c r="L260" s="81"/>
    </row>
    <row r="261" spans="4:12" x14ac:dyDescent="0.25">
      <c r="D261" s="178"/>
      <c r="E261" s="178"/>
      <c r="F261" s="178"/>
      <c r="G261" s="175" t="s">
        <v>249</v>
      </c>
      <c r="H261" s="175"/>
      <c r="I261" s="178"/>
      <c r="J261" s="178"/>
      <c r="K261" s="20"/>
      <c r="L261" s="20"/>
    </row>
    <row r="262" spans="4:12" x14ac:dyDescent="0.25">
      <c r="D262" s="179" t="s">
        <v>218</v>
      </c>
      <c r="E262" s="178"/>
      <c r="F262" s="178"/>
      <c r="G262" s="178"/>
      <c r="H262" s="178"/>
      <c r="I262" s="178"/>
      <c r="J262" s="178"/>
      <c r="K262" s="178"/>
      <c r="L262" s="178"/>
    </row>
    <row r="263" spans="4:12" x14ac:dyDescent="0.25">
      <c r="D263" s="267" t="s">
        <v>256</v>
      </c>
      <c r="E263" s="267"/>
      <c r="F263" s="267"/>
      <c r="G263" s="267"/>
      <c r="H263" s="267"/>
      <c r="I263" s="267"/>
      <c r="J263" s="267"/>
      <c r="K263" s="267"/>
      <c r="L263" s="267"/>
    </row>
  </sheetData>
  <mergeCells count="23">
    <mergeCell ref="D258:L258"/>
    <mergeCell ref="D259:L259"/>
    <mergeCell ref="D263:L263"/>
    <mergeCell ref="G4:G5"/>
    <mergeCell ref="D254:L254"/>
    <mergeCell ref="D255:L255"/>
    <mergeCell ref="D256:L256"/>
    <mergeCell ref="D257:L257"/>
    <mergeCell ref="B4:B5"/>
    <mergeCell ref="C4:C5"/>
    <mergeCell ref="D4:D5"/>
    <mergeCell ref="E4:E5"/>
    <mergeCell ref="F4:F5"/>
    <mergeCell ref="Q4:R5"/>
    <mergeCell ref="S4:S5"/>
    <mergeCell ref="T4:Z4"/>
    <mergeCell ref="AA4:AD4"/>
    <mergeCell ref="H4:H5"/>
    <mergeCell ref="I4:I5"/>
    <mergeCell ref="J4:J5"/>
    <mergeCell ref="K4:L5"/>
    <mergeCell ref="N4:O5"/>
    <mergeCell ref="P4:P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263"/>
  <sheetViews>
    <sheetView zoomScale="90" zoomScaleNormal="90" workbookViewId="0">
      <pane xSplit="4" topLeftCell="P1" activePane="topRight" state="frozen"/>
      <selection pane="topRight" activeCell="D30" sqref="D30"/>
    </sheetView>
  </sheetViews>
  <sheetFormatPr defaultColWidth="9.28515625" defaultRowHeight="17.25" x14ac:dyDescent="0.25"/>
  <cols>
    <col min="1" max="1" width="1.28515625" style="12" customWidth="1"/>
    <col min="2" max="2" width="8.28515625" style="79" customWidth="1"/>
    <col min="3" max="3" width="9.7109375" style="14"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1.7109375" style="12" customWidth="1"/>
    <col min="11" max="11" width="12.7109375" style="15" customWidth="1"/>
    <col min="12" max="12" width="7.42578125" style="15" customWidth="1"/>
    <col min="13" max="13" width="1.42578125" style="16" customWidth="1"/>
    <col min="14" max="14" width="12.7109375" style="15" customWidth="1"/>
    <col min="15" max="15" width="7.7109375" style="15" customWidth="1"/>
    <col min="16" max="16" width="3" style="17" customWidth="1"/>
    <col min="17" max="17" width="12.7109375" style="15" customWidth="1"/>
    <col min="18" max="18" width="7.42578125" style="15" customWidth="1"/>
    <col min="19" max="19" width="2.7109375" style="105" customWidth="1"/>
    <col min="20" max="20" width="11" style="12" customWidth="1"/>
    <col min="21" max="21" width="10.7109375" style="18" customWidth="1"/>
    <col min="22" max="22" width="11.28515625" style="12" customWidth="1"/>
    <col min="23" max="23" width="11.28515625" style="18" customWidth="1"/>
    <col min="24" max="24" width="10.7109375" style="12" customWidth="1"/>
    <col min="25" max="25" width="11.28515625" style="18" customWidth="1"/>
    <col min="26" max="26" width="10.7109375" style="12" customWidth="1"/>
    <col min="27" max="27" width="14.42578125" style="12" customWidth="1"/>
    <col min="28" max="28" width="11.42578125" style="12" customWidth="1"/>
    <col min="29" max="29" width="11.28515625" style="12" customWidth="1"/>
    <col min="30" max="30" width="11.28515625" style="19" customWidth="1"/>
    <col min="31" max="16384" width="9.28515625" style="12"/>
  </cols>
  <sheetData>
    <row r="1" spans="1:30" s="1" customFormat="1" ht="60" customHeight="1" thickBot="1" x14ac:dyDescent="0.3">
      <c r="A1" s="230"/>
      <c r="B1" s="231"/>
      <c r="C1" s="232"/>
      <c r="D1" s="233"/>
      <c r="E1" s="3"/>
      <c r="F1" s="3"/>
      <c r="G1" s="4"/>
      <c r="H1" s="4"/>
      <c r="I1" s="5"/>
      <c r="K1" s="4"/>
      <c r="L1" s="6"/>
      <c r="M1" s="7"/>
      <c r="N1" s="5"/>
      <c r="O1" s="8"/>
      <c r="P1" s="9"/>
      <c r="Q1" s="6"/>
      <c r="R1" s="6"/>
      <c r="S1" s="106"/>
      <c r="T1" s="57"/>
      <c r="U1" s="119"/>
      <c r="V1" s="120"/>
      <c r="W1" s="119"/>
      <c r="X1" s="57"/>
      <c r="Y1" s="119"/>
      <c r="Z1" s="57"/>
      <c r="AA1" s="57"/>
      <c r="AB1" s="57"/>
      <c r="AC1" s="57"/>
      <c r="AD1" s="11"/>
    </row>
    <row r="2" spans="1:30" s="1" customFormat="1" ht="18.75" x14ac:dyDescent="0.3">
      <c r="B2" s="13" t="s">
        <v>292</v>
      </c>
      <c r="C2" s="2"/>
      <c r="E2" s="5"/>
      <c r="F2" s="5"/>
      <c r="G2" s="5"/>
      <c r="H2" s="5"/>
      <c r="I2" s="5"/>
      <c r="K2" s="6"/>
      <c r="L2" s="6"/>
      <c r="M2" s="7"/>
      <c r="N2" s="6"/>
      <c r="O2" s="6"/>
      <c r="P2" s="9"/>
      <c r="Q2" s="6"/>
      <c r="R2" s="6"/>
      <c r="S2" s="106"/>
      <c r="U2" s="10"/>
      <c r="W2" s="10"/>
      <c r="X2" s="117"/>
      <c r="Y2" s="10"/>
      <c r="AA2" s="116"/>
      <c r="AB2" s="116"/>
      <c r="AD2" s="11"/>
    </row>
    <row r="3" spans="1:30" ht="7.15" customHeight="1" thickBot="1" x14ac:dyDescent="0.3">
      <c r="B3" s="12"/>
    </row>
    <row r="4" spans="1:30" s="21" customFormat="1" ht="21.6" customHeight="1" x14ac:dyDescent="0.25">
      <c r="A4" s="20"/>
      <c r="B4" s="261" t="s">
        <v>0</v>
      </c>
      <c r="C4" s="263" t="s">
        <v>1</v>
      </c>
      <c r="D4" s="249" t="s">
        <v>2</v>
      </c>
      <c r="E4" s="249" t="s">
        <v>262</v>
      </c>
      <c r="F4" s="249" t="s">
        <v>3</v>
      </c>
      <c r="G4" s="249" t="s">
        <v>4</v>
      </c>
      <c r="H4" s="249" t="s">
        <v>5</v>
      </c>
      <c r="I4" s="249" t="s">
        <v>6</v>
      </c>
      <c r="J4" s="251"/>
      <c r="K4" s="253" t="s">
        <v>7</v>
      </c>
      <c r="L4" s="253"/>
      <c r="M4" s="196"/>
      <c r="N4" s="255" t="s">
        <v>8</v>
      </c>
      <c r="O4" s="256"/>
      <c r="P4" s="259"/>
      <c r="Q4" s="240" t="s">
        <v>9</v>
      </c>
      <c r="R4" s="241"/>
      <c r="S4" s="244"/>
      <c r="T4" s="245" t="s">
        <v>10</v>
      </c>
      <c r="U4" s="246"/>
      <c r="V4" s="246"/>
      <c r="W4" s="246"/>
      <c r="X4" s="246"/>
      <c r="Y4" s="246"/>
      <c r="Z4" s="247"/>
      <c r="AA4" s="245" t="s">
        <v>11</v>
      </c>
      <c r="AB4" s="246"/>
      <c r="AC4" s="246"/>
      <c r="AD4" s="248"/>
    </row>
    <row r="5" spans="1:30" s="21" customFormat="1" ht="92.25" customHeight="1" x14ac:dyDescent="0.25">
      <c r="A5" s="20"/>
      <c r="B5" s="262"/>
      <c r="C5" s="264"/>
      <c r="D5" s="265"/>
      <c r="E5" s="250"/>
      <c r="F5" s="250"/>
      <c r="G5" s="250"/>
      <c r="H5" s="250"/>
      <c r="I5" s="250"/>
      <c r="J5" s="252"/>
      <c r="K5" s="254"/>
      <c r="L5" s="254"/>
      <c r="M5" s="201"/>
      <c r="N5" s="257"/>
      <c r="O5" s="258"/>
      <c r="P5" s="260"/>
      <c r="Q5" s="242"/>
      <c r="R5" s="243"/>
      <c r="S5" s="244"/>
      <c r="T5" s="23" t="s">
        <v>12</v>
      </c>
      <c r="U5" s="24" t="s">
        <v>13</v>
      </c>
      <c r="V5" s="23" t="s">
        <v>250</v>
      </c>
      <c r="W5" s="24" t="s">
        <v>14</v>
      </c>
      <c r="X5" s="23" t="s">
        <v>15</v>
      </c>
      <c r="Y5" s="24" t="s">
        <v>16</v>
      </c>
      <c r="Z5" s="25" t="s">
        <v>251</v>
      </c>
      <c r="AA5" s="23" t="s">
        <v>17</v>
      </c>
      <c r="AB5" s="23" t="s">
        <v>18</v>
      </c>
      <c r="AC5" s="23" t="s">
        <v>19</v>
      </c>
      <c r="AD5" s="26" t="s">
        <v>20</v>
      </c>
    </row>
    <row r="6" spans="1:30" s="21" customFormat="1" ht="20.65" customHeight="1" x14ac:dyDescent="0.25">
      <c r="A6" s="20"/>
      <c r="B6" s="197"/>
      <c r="C6" s="198"/>
      <c r="D6" s="199"/>
      <c r="E6" s="27"/>
      <c r="F6" s="27"/>
      <c r="G6" s="28"/>
      <c r="H6" s="27"/>
      <c r="I6" s="27"/>
      <c r="J6" s="27"/>
      <c r="K6" s="195" t="s">
        <v>21</v>
      </c>
      <c r="L6" s="195" t="s">
        <v>22</v>
      </c>
      <c r="M6" s="29"/>
      <c r="N6" s="195" t="s">
        <v>21</v>
      </c>
      <c r="O6" s="195" t="s">
        <v>23</v>
      </c>
      <c r="P6" s="30"/>
      <c r="Q6" s="195" t="s">
        <v>21</v>
      </c>
      <c r="R6" s="195" t="s">
        <v>23</v>
      </c>
      <c r="S6" s="107"/>
      <c r="T6" s="31" t="s">
        <v>24</v>
      </c>
      <c r="U6" s="32" t="s">
        <v>24</v>
      </c>
      <c r="V6" s="31" t="s">
        <v>24</v>
      </c>
      <c r="W6" s="32" t="s">
        <v>24</v>
      </c>
      <c r="X6" s="31" t="s">
        <v>24</v>
      </c>
      <c r="Y6" s="32" t="s">
        <v>24</v>
      </c>
      <c r="Z6" s="33" t="s">
        <v>24</v>
      </c>
      <c r="AA6" s="31" t="s">
        <v>24</v>
      </c>
      <c r="AB6" s="31" t="s">
        <v>24</v>
      </c>
      <c r="AC6" s="31" t="s">
        <v>24</v>
      </c>
      <c r="AD6" s="34" t="s">
        <v>24</v>
      </c>
    </row>
    <row r="7" spans="1:30" s="21" customFormat="1" x14ac:dyDescent="0.25">
      <c r="A7" s="20"/>
      <c r="B7" s="94">
        <v>56</v>
      </c>
      <c r="C7" s="121">
        <v>5</v>
      </c>
      <c r="D7" s="82" t="s">
        <v>148</v>
      </c>
      <c r="E7" s="42">
        <v>11366</v>
      </c>
      <c r="F7" s="42">
        <v>2022</v>
      </c>
      <c r="G7" s="42">
        <v>40</v>
      </c>
      <c r="H7" s="42">
        <v>30797</v>
      </c>
      <c r="I7" s="42">
        <v>30814</v>
      </c>
      <c r="J7" s="44"/>
      <c r="K7" s="137">
        <v>13952.44</v>
      </c>
      <c r="L7" s="161">
        <f t="shared" ref="L7:L70" si="0">K7*1000/I7</f>
        <v>452.79548257285649</v>
      </c>
      <c r="M7" s="162"/>
      <c r="N7" s="137">
        <v>8975.66</v>
      </c>
      <c r="O7" s="37">
        <f t="shared" ref="O7:O70" si="1">N7*1000/I7</f>
        <v>291.28513013565265</v>
      </c>
      <c r="P7" s="159">
        <v>5</v>
      </c>
      <c r="Q7" s="137">
        <v>4976.78</v>
      </c>
      <c r="R7" s="161">
        <f t="shared" ref="R7:R38" si="2">Q7*1000/I7</f>
        <v>161.51035243720386</v>
      </c>
      <c r="S7" s="200"/>
      <c r="T7" s="104">
        <v>1.8905573517713461E-2</v>
      </c>
      <c r="U7" s="104">
        <v>0</v>
      </c>
      <c r="V7" s="104">
        <v>0.13128171075998868</v>
      </c>
      <c r="W7" s="104">
        <v>0.40212418919611481</v>
      </c>
      <c r="X7" s="104">
        <v>0.43806694995131279</v>
      </c>
      <c r="Y7" s="104">
        <v>9.6215765748702605E-3</v>
      </c>
      <c r="Z7" s="33">
        <f t="shared" ref="Z7:Z70" si="3">N7/K7</f>
        <v>0.64330396690471336</v>
      </c>
      <c r="AA7" s="104">
        <v>0</v>
      </c>
      <c r="AB7" s="104">
        <v>2.0334433107350534E-3</v>
      </c>
      <c r="AC7" s="104">
        <v>0.99796655668926493</v>
      </c>
      <c r="AD7" s="40">
        <f t="shared" ref="AD7:AD70" si="4">Q7/K7</f>
        <v>0.35669603309528652</v>
      </c>
    </row>
    <row r="8" spans="1:30" s="21" customFormat="1" x14ac:dyDescent="0.25">
      <c r="A8" s="20"/>
      <c r="B8" s="94">
        <v>97</v>
      </c>
      <c r="C8" s="121">
        <v>1</v>
      </c>
      <c r="D8" s="82" t="s">
        <v>216</v>
      </c>
      <c r="E8" s="42">
        <v>312343</v>
      </c>
      <c r="F8" s="42">
        <v>47955</v>
      </c>
      <c r="G8" s="42">
        <v>1611</v>
      </c>
      <c r="H8" s="42">
        <v>1166321</v>
      </c>
      <c r="I8" s="42">
        <v>1166992</v>
      </c>
      <c r="J8" s="43"/>
      <c r="K8" s="137">
        <v>380934.54</v>
      </c>
      <c r="L8" s="161">
        <f t="shared" si="0"/>
        <v>326.42429425394516</v>
      </c>
      <c r="M8" s="164"/>
      <c r="N8" s="137">
        <v>238847.81</v>
      </c>
      <c r="O8" s="37">
        <f t="shared" si="1"/>
        <v>204.66962070005621</v>
      </c>
      <c r="P8" s="50"/>
      <c r="Q8" s="137">
        <v>142086.73000000001</v>
      </c>
      <c r="R8" s="161">
        <f t="shared" si="2"/>
        <v>121.75467355388898</v>
      </c>
      <c r="S8" s="113">
        <v>4</v>
      </c>
      <c r="T8" s="104">
        <v>2.690596158281711E-2</v>
      </c>
      <c r="U8" s="104">
        <v>0</v>
      </c>
      <c r="V8" s="104">
        <v>6.9599047192436064E-2</v>
      </c>
      <c r="W8" s="104">
        <v>0.37087398875459648</v>
      </c>
      <c r="X8" s="104">
        <v>0.52719252481318546</v>
      </c>
      <c r="Y8" s="104">
        <v>5.4284776569649097E-3</v>
      </c>
      <c r="Z8" s="33">
        <f t="shared" si="3"/>
        <v>0.62700486545536149</v>
      </c>
      <c r="AA8" s="104">
        <v>0.33155777460710084</v>
      </c>
      <c r="AB8" s="104">
        <v>2.8222199215929594E-4</v>
      </c>
      <c r="AC8" s="104">
        <v>0.66816000340073978</v>
      </c>
      <c r="AD8" s="40">
        <f t="shared" si="4"/>
        <v>0.37299513454463862</v>
      </c>
    </row>
    <row r="9" spans="1:30" s="21" customFormat="1" x14ac:dyDescent="0.25">
      <c r="A9" s="20"/>
      <c r="B9" s="94">
        <v>324</v>
      </c>
      <c r="C9" s="121">
        <v>4</v>
      </c>
      <c r="D9" s="82" t="s">
        <v>111</v>
      </c>
      <c r="E9" s="42">
        <v>46702</v>
      </c>
      <c r="F9" s="42">
        <v>8764</v>
      </c>
      <c r="G9" s="42">
        <v>0</v>
      </c>
      <c r="H9" s="42">
        <v>128572</v>
      </c>
      <c r="I9" s="42">
        <v>128572</v>
      </c>
      <c r="J9" s="36"/>
      <c r="K9" s="137">
        <v>43128.09</v>
      </c>
      <c r="L9" s="37">
        <f t="shared" si="0"/>
        <v>335.4392091590704</v>
      </c>
      <c r="M9" s="38"/>
      <c r="N9" s="137">
        <v>26260.25</v>
      </c>
      <c r="O9" s="37">
        <f t="shared" si="1"/>
        <v>204.24548113119496</v>
      </c>
      <c r="P9" s="50"/>
      <c r="Q9" s="137">
        <v>16867.84</v>
      </c>
      <c r="R9" s="37">
        <f t="shared" si="2"/>
        <v>131.19372802787544</v>
      </c>
      <c r="S9" s="114"/>
      <c r="T9" s="104">
        <v>2.6977275540027226E-2</v>
      </c>
      <c r="U9" s="104">
        <v>0</v>
      </c>
      <c r="V9" s="104">
        <v>0.11743871440675545</v>
      </c>
      <c r="W9" s="104">
        <v>0.35641435249093212</v>
      </c>
      <c r="X9" s="104">
        <v>0.48878209461067584</v>
      </c>
      <c r="Y9" s="104">
        <v>1.0387562951609371E-2</v>
      </c>
      <c r="Z9" s="33">
        <f t="shared" si="3"/>
        <v>0.60888970506229245</v>
      </c>
      <c r="AA9" s="104">
        <v>0</v>
      </c>
      <c r="AB9" s="104">
        <v>1.2171090074366369E-3</v>
      </c>
      <c r="AC9" s="104">
        <v>0.99878289099256345</v>
      </c>
      <c r="AD9" s="40">
        <f t="shared" si="4"/>
        <v>0.39111029493770771</v>
      </c>
    </row>
    <row r="10" spans="1:30" s="21" customFormat="1" x14ac:dyDescent="0.25">
      <c r="A10" s="51"/>
      <c r="B10" s="94">
        <v>36</v>
      </c>
      <c r="C10" s="121">
        <v>3</v>
      </c>
      <c r="D10" s="82" t="s">
        <v>92</v>
      </c>
      <c r="E10" s="42">
        <v>29640</v>
      </c>
      <c r="F10" s="42">
        <v>22360</v>
      </c>
      <c r="G10" s="42">
        <v>0</v>
      </c>
      <c r="H10" s="42">
        <v>131000</v>
      </c>
      <c r="I10" s="42">
        <v>131000</v>
      </c>
      <c r="J10" s="36"/>
      <c r="K10" s="137">
        <v>54616.67</v>
      </c>
      <c r="L10" s="37">
        <f t="shared" si="0"/>
        <v>416.92114503816794</v>
      </c>
      <c r="M10" s="38"/>
      <c r="N10" s="137">
        <v>33232.629999999997</v>
      </c>
      <c r="O10" s="37">
        <f t="shared" si="1"/>
        <v>253.68419847328241</v>
      </c>
      <c r="P10" s="159">
        <v>5</v>
      </c>
      <c r="Q10" s="137">
        <v>21384.04</v>
      </c>
      <c r="R10" s="37">
        <f t="shared" si="2"/>
        <v>163.2369465648855</v>
      </c>
      <c r="S10" s="200"/>
      <c r="T10" s="104">
        <v>2.1719918044403951E-2</v>
      </c>
      <c r="U10" s="104">
        <v>3.0090907641074453E-5</v>
      </c>
      <c r="V10" s="104">
        <v>7.7891818974303265E-2</v>
      </c>
      <c r="W10" s="104">
        <v>0.39686266178752633</v>
      </c>
      <c r="X10" s="104">
        <v>0.49464246434904496</v>
      </c>
      <c r="Y10" s="104">
        <v>8.8530459370805142E-3</v>
      </c>
      <c r="Z10" s="33">
        <f t="shared" si="3"/>
        <v>0.60847045416719836</v>
      </c>
      <c r="AA10" s="104">
        <v>0</v>
      </c>
      <c r="AB10" s="104">
        <v>0</v>
      </c>
      <c r="AC10" s="104">
        <v>1</v>
      </c>
      <c r="AD10" s="40">
        <f t="shared" si="4"/>
        <v>0.39152954583280164</v>
      </c>
    </row>
    <row r="11" spans="1:30" s="21" customFormat="1" ht="17.25" customHeight="1" x14ac:dyDescent="0.25">
      <c r="A11" s="20"/>
      <c r="B11" s="94">
        <v>335</v>
      </c>
      <c r="C11" s="121">
        <v>2</v>
      </c>
      <c r="D11" s="82" t="s">
        <v>176</v>
      </c>
      <c r="E11" s="42">
        <v>131751</v>
      </c>
      <c r="F11" s="42">
        <v>5813</v>
      </c>
      <c r="G11" s="42">
        <v>9711</v>
      </c>
      <c r="H11" s="42">
        <v>302641</v>
      </c>
      <c r="I11" s="42">
        <v>306687</v>
      </c>
      <c r="J11" s="44"/>
      <c r="K11" s="137">
        <v>145605.31</v>
      </c>
      <c r="L11" s="161">
        <f t="shared" si="0"/>
        <v>474.7684447009492</v>
      </c>
      <c r="M11" s="162"/>
      <c r="N11" s="137">
        <v>88051.23</v>
      </c>
      <c r="O11" s="37">
        <f t="shared" si="1"/>
        <v>287.10453980768665</v>
      </c>
      <c r="P11" s="123"/>
      <c r="Q11" s="137">
        <v>57554.080000000002</v>
      </c>
      <c r="R11" s="161">
        <f t="shared" si="2"/>
        <v>187.66390489326253</v>
      </c>
      <c r="S11" s="114"/>
      <c r="T11" s="104">
        <v>1.8938406652581685E-2</v>
      </c>
      <c r="U11" s="104">
        <v>7.9590029577099601E-4</v>
      </c>
      <c r="V11" s="104">
        <v>5.6624194801140199E-2</v>
      </c>
      <c r="W11" s="104">
        <v>0.61194999774563053</v>
      </c>
      <c r="X11" s="104">
        <v>0.30536597841960866</v>
      </c>
      <c r="Y11" s="104">
        <v>6.3255220852678614E-3</v>
      </c>
      <c r="Z11" s="33">
        <f t="shared" si="3"/>
        <v>0.60472540458861013</v>
      </c>
      <c r="AA11" s="104">
        <v>0.2776124646593256</v>
      </c>
      <c r="AB11" s="104">
        <v>1.0028828538306929E-3</v>
      </c>
      <c r="AC11" s="104">
        <v>0.72138465248684358</v>
      </c>
      <c r="AD11" s="40">
        <f t="shared" si="4"/>
        <v>0.39527459541138987</v>
      </c>
    </row>
    <row r="12" spans="1:30" s="21" customFormat="1" x14ac:dyDescent="0.25">
      <c r="A12" s="20"/>
      <c r="B12" s="94">
        <v>216</v>
      </c>
      <c r="C12" s="121">
        <v>7</v>
      </c>
      <c r="D12" s="82" t="s">
        <v>127</v>
      </c>
      <c r="E12" s="42">
        <v>5342</v>
      </c>
      <c r="F12" s="42">
        <v>573</v>
      </c>
      <c r="G12" s="42">
        <v>694</v>
      </c>
      <c r="H12" s="42">
        <v>11100</v>
      </c>
      <c r="I12" s="42">
        <v>11389</v>
      </c>
      <c r="J12" s="44"/>
      <c r="K12" s="137">
        <v>3376.46</v>
      </c>
      <c r="L12" s="161">
        <f t="shared" si="0"/>
        <v>296.46676617789097</v>
      </c>
      <c r="M12" s="162"/>
      <c r="N12" s="137">
        <v>2040.43</v>
      </c>
      <c r="O12" s="37">
        <f t="shared" si="1"/>
        <v>179.15795943454211</v>
      </c>
      <c r="P12" s="168"/>
      <c r="Q12" s="137">
        <v>1336.03</v>
      </c>
      <c r="R12" s="161">
        <f t="shared" si="2"/>
        <v>117.30880674334884</v>
      </c>
      <c r="S12" s="115">
        <v>4</v>
      </c>
      <c r="T12" s="104">
        <v>2.9974074092225654E-2</v>
      </c>
      <c r="U12" s="104">
        <v>0</v>
      </c>
      <c r="V12" s="104">
        <v>6.4804967580362957E-2</v>
      </c>
      <c r="W12" s="104">
        <v>0.43956420950485925</v>
      </c>
      <c r="X12" s="104">
        <v>0.46565674882255209</v>
      </c>
      <c r="Y12" s="104">
        <v>0</v>
      </c>
      <c r="Z12" s="33">
        <f t="shared" si="3"/>
        <v>0.60431043163549991</v>
      </c>
      <c r="AA12" s="104">
        <v>0</v>
      </c>
      <c r="AB12" s="104">
        <v>0</v>
      </c>
      <c r="AC12" s="104">
        <v>1</v>
      </c>
      <c r="AD12" s="40">
        <f t="shared" si="4"/>
        <v>0.39568956836450009</v>
      </c>
    </row>
    <row r="13" spans="1:30" s="21" customFormat="1" x14ac:dyDescent="0.25">
      <c r="A13" s="20"/>
      <c r="B13" s="94">
        <v>760</v>
      </c>
      <c r="C13" s="121">
        <v>4</v>
      </c>
      <c r="D13" s="82" t="s">
        <v>228</v>
      </c>
      <c r="E13" s="42">
        <v>22267</v>
      </c>
      <c r="F13" s="42">
        <v>1892</v>
      </c>
      <c r="G13" s="42">
        <v>26</v>
      </c>
      <c r="H13" s="42">
        <v>63470</v>
      </c>
      <c r="I13" s="42">
        <v>63481</v>
      </c>
      <c r="J13" s="49"/>
      <c r="K13" s="137">
        <v>19391.14</v>
      </c>
      <c r="L13" s="37">
        <f t="shared" si="0"/>
        <v>305.4636820465966</v>
      </c>
      <c r="M13" s="38"/>
      <c r="N13" s="137">
        <v>11696.57</v>
      </c>
      <c r="O13" s="37">
        <f t="shared" si="1"/>
        <v>184.25308359981727</v>
      </c>
      <c r="P13" s="52"/>
      <c r="Q13" s="137">
        <v>7694.57</v>
      </c>
      <c r="R13" s="37">
        <f t="shared" si="2"/>
        <v>121.21059844677936</v>
      </c>
      <c r="S13" s="114"/>
      <c r="T13" s="104">
        <v>2.9899363659602777E-2</v>
      </c>
      <c r="U13" s="104">
        <v>0</v>
      </c>
      <c r="V13" s="104">
        <v>2.6267529711701806E-2</v>
      </c>
      <c r="W13" s="104">
        <v>0.47999370755700177</v>
      </c>
      <c r="X13" s="104">
        <v>0.45694592517293531</v>
      </c>
      <c r="Y13" s="104">
        <v>6.893473898758354E-3</v>
      </c>
      <c r="Z13" s="33">
        <f t="shared" si="3"/>
        <v>0.60319145754194958</v>
      </c>
      <c r="AA13" s="104">
        <v>0</v>
      </c>
      <c r="AB13" s="104">
        <v>5.9977360658230415E-3</v>
      </c>
      <c r="AC13" s="104">
        <v>0.99400226393417701</v>
      </c>
      <c r="AD13" s="40">
        <f t="shared" si="4"/>
        <v>0.39680854245805042</v>
      </c>
    </row>
    <row r="14" spans="1:30" s="21" customFormat="1" x14ac:dyDescent="0.25">
      <c r="A14" s="20"/>
      <c r="B14" s="94">
        <v>770</v>
      </c>
      <c r="C14" s="121">
        <v>6</v>
      </c>
      <c r="D14" s="82" t="s">
        <v>270</v>
      </c>
      <c r="E14" s="42">
        <v>211</v>
      </c>
      <c r="F14" s="42">
        <v>0</v>
      </c>
      <c r="G14" s="42">
        <v>0</v>
      </c>
      <c r="H14" s="42">
        <v>452</v>
      </c>
      <c r="I14" s="42">
        <v>452</v>
      </c>
      <c r="J14" s="49"/>
      <c r="K14" s="137">
        <v>125.06</v>
      </c>
      <c r="L14" s="37">
        <f t="shared" si="0"/>
        <v>276.68141592920352</v>
      </c>
      <c r="M14" s="41"/>
      <c r="N14" s="137">
        <v>72.8</v>
      </c>
      <c r="O14" s="37">
        <f t="shared" si="1"/>
        <v>161.06194690265488</v>
      </c>
      <c r="P14" s="50"/>
      <c r="Q14" s="137">
        <v>52.26</v>
      </c>
      <c r="R14" s="37">
        <f t="shared" si="2"/>
        <v>115.61946902654867</v>
      </c>
      <c r="S14" s="114"/>
      <c r="T14" s="104">
        <v>3.4203296703296707E-2</v>
      </c>
      <c r="U14" s="104">
        <v>0</v>
      </c>
      <c r="V14" s="104">
        <v>0</v>
      </c>
      <c r="W14" s="104">
        <v>0.96579670329670342</v>
      </c>
      <c r="X14" s="104">
        <v>0</v>
      </c>
      <c r="Y14" s="104">
        <v>0</v>
      </c>
      <c r="Z14" s="33">
        <f t="shared" si="3"/>
        <v>0.58212058212058204</v>
      </c>
      <c r="AA14" s="104">
        <v>0</v>
      </c>
      <c r="AB14" s="104">
        <v>0</v>
      </c>
      <c r="AC14" s="104">
        <v>1</v>
      </c>
      <c r="AD14" s="40">
        <f t="shared" si="4"/>
        <v>0.41787941787941785</v>
      </c>
    </row>
    <row r="15" spans="1:30" s="21" customFormat="1" x14ac:dyDescent="0.25">
      <c r="A15" s="20"/>
      <c r="B15" s="94">
        <v>885</v>
      </c>
      <c r="C15" s="121">
        <v>5</v>
      </c>
      <c r="D15" s="82" t="s">
        <v>155</v>
      </c>
      <c r="E15" s="42">
        <v>1616</v>
      </c>
      <c r="F15" s="42">
        <v>1451</v>
      </c>
      <c r="G15" s="42">
        <v>0</v>
      </c>
      <c r="H15" s="42">
        <v>5947</v>
      </c>
      <c r="I15" s="42">
        <v>5947</v>
      </c>
      <c r="J15" s="44"/>
      <c r="K15" s="137">
        <v>2907.02</v>
      </c>
      <c r="L15" s="161">
        <f t="shared" si="0"/>
        <v>488.82125441399023</v>
      </c>
      <c r="M15" s="162"/>
      <c r="N15" s="137">
        <v>1656.65</v>
      </c>
      <c r="O15" s="37">
        <f t="shared" si="1"/>
        <v>278.56902639986549</v>
      </c>
      <c r="P15" s="159"/>
      <c r="Q15" s="137">
        <v>1250.3699999999999</v>
      </c>
      <c r="R15" s="161">
        <f t="shared" si="2"/>
        <v>210.25222801412477</v>
      </c>
      <c r="S15" s="200"/>
      <c r="T15" s="104">
        <v>1.978088310747593E-2</v>
      </c>
      <c r="U15" s="104">
        <v>0</v>
      </c>
      <c r="V15" s="104">
        <v>0.13844203664020763</v>
      </c>
      <c r="W15" s="104">
        <v>0.46024205474904173</v>
      </c>
      <c r="X15" s="104">
        <v>0.37584885159810455</v>
      </c>
      <c r="Y15" s="104">
        <v>5.6861739051700718E-3</v>
      </c>
      <c r="Z15" s="33">
        <f t="shared" si="3"/>
        <v>0.56987912019869147</v>
      </c>
      <c r="AA15" s="104">
        <v>0</v>
      </c>
      <c r="AB15" s="104">
        <v>1.6475123363484411E-3</v>
      </c>
      <c r="AC15" s="104">
        <v>0.99835248766365159</v>
      </c>
      <c r="AD15" s="40">
        <f t="shared" si="4"/>
        <v>0.43012087980130853</v>
      </c>
    </row>
    <row r="16" spans="1:30" s="21" customFormat="1" x14ac:dyDescent="0.25">
      <c r="A16" s="20"/>
      <c r="B16" s="94">
        <v>1</v>
      </c>
      <c r="C16" s="121">
        <v>1</v>
      </c>
      <c r="D16" s="82" t="s">
        <v>94</v>
      </c>
      <c r="E16" s="42">
        <v>161173</v>
      </c>
      <c r="F16" s="42">
        <v>38843</v>
      </c>
      <c r="G16" s="42">
        <v>0</v>
      </c>
      <c r="H16" s="42">
        <v>535960</v>
      </c>
      <c r="I16" s="42">
        <v>535960</v>
      </c>
      <c r="J16" s="49"/>
      <c r="K16" s="137">
        <v>208295.59</v>
      </c>
      <c r="L16" s="37">
        <f t="shared" si="0"/>
        <v>388.64017837152028</v>
      </c>
      <c r="M16" s="38"/>
      <c r="N16" s="137">
        <v>118297.66</v>
      </c>
      <c r="O16" s="37">
        <f t="shared" si="1"/>
        <v>220.72106127322934</v>
      </c>
      <c r="P16" s="38"/>
      <c r="Q16" s="137">
        <v>89997.93</v>
      </c>
      <c r="R16" s="37">
        <f t="shared" si="2"/>
        <v>167.91911709829091</v>
      </c>
      <c r="S16" s="113">
        <v>1</v>
      </c>
      <c r="T16" s="104">
        <v>2.4963638334012692E-2</v>
      </c>
      <c r="U16" s="104">
        <v>1.8013881255132179E-4</v>
      </c>
      <c r="V16" s="104">
        <v>7.7594349710721239E-2</v>
      </c>
      <c r="W16" s="104">
        <v>0.42225061763690003</v>
      </c>
      <c r="X16" s="104">
        <v>0.46974403382112545</v>
      </c>
      <c r="Y16" s="104">
        <v>5.2672216846892826E-3</v>
      </c>
      <c r="Z16" s="33">
        <f t="shared" si="3"/>
        <v>0.56793165904280551</v>
      </c>
      <c r="AA16" s="104">
        <v>0</v>
      </c>
      <c r="AB16" s="104">
        <v>1.7732630072713896E-3</v>
      </c>
      <c r="AC16" s="104">
        <v>0.99822673699272868</v>
      </c>
      <c r="AD16" s="40">
        <f t="shared" si="4"/>
        <v>0.43206834095719449</v>
      </c>
    </row>
    <row r="17" spans="1:30" s="21" customFormat="1" x14ac:dyDescent="0.25">
      <c r="A17" s="20"/>
      <c r="B17" s="94">
        <v>293</v>
      </c>
      <c r="C17" s="121">
        <v>3</v>
      </c>
      <c r="D17" s="82" t="s">
        <v>156</v>
      </c>
      <c r="E17" s="42">
        <v>26434</v>
      </c>
      <c r="F17" s="42">
        <v>7472</v>
      </c>
      <c r="G17" s="42">
        <v>0</v>
      </c>
      <c r="H17" s="42">
        <v>85500</v>
      </c>
      <c r="I17" s="42">
        <v>85500</v>
      </c>
      <c r="J17" s="47"/>
      <c r="K17" s="137">
        <v>37579.03</v>
      </c>
      <c r="L17" s="161">
        <f t="shared" si="0"/>
        <v>439.5208187134503</v>
      </c>
      <c r="M17" s="162"/>
      <c r="N17" s="137">
        <v>20836.689999999999</v>
      </c>
      <c r="O17" s="37">
        <f t="shared" si="1"/>
        <v>243.70397660818713</v>
      </c>
      <c r="P17" s="50"/>
      <c r="Q17" s="137">
        <v>16742.34</v>
      </c>
      <c r="R17" s="161">
        <f t="shared" si="2"/>
        <v>195.81684210526316</v>
      </c>
      <c r="S17" s="115">
        <v>1</v>
      </c>
      <c r="T17" s="104">
        <v>2.2609637135264767E-2</v>
      </c>
      <c r="U17" s="104">
        <v>1.6797293620051938E-4</v>
      </c>
      <c r="V17" s="104">
        <v>0.10767977063535523</v>
      </c>
      <c r="W17" s="104">
        <v>0.56798896561785972</v>
      </c>
      <c r="X17" s="104">
        <v>0.29257765988743895</v>
      </c>
      <c r="Y17" s="104">
        <v>8.9759937878808975E-3</v>
      </c>
      <c r="Z17" s="33">
        <f t="shared" si="3"/>
        <v>0.55447652587094454</v>
      </c>
      <c r="AA17" s="104">
        <v>0</v>
      </c>
      <c r="AB17" s="104">
        <v>4.1314416025477925E-3</v>
      </c>
      <c r="AC17" s="104">
        <v>0.99586855839745214</v>
      </c>
      <c r="AD17" s="40">
        <f t="shared" si="4"/>
        <v>0.44552347412905552</v>
      </c>
    </row>
    <row r="18" spans="1:30" s="21" customFormat="1" x14ac:dyDescent="0.25">
      <c r="A18" s="20"/>
      <c r="B18" s="94">
        <v>612</v>
      </c>
      <c r="C18" s="121">
        <v>7</v>
      </c>
      <c r="D18" s="82" t="s">
        <v>184</v>
      </c>
      <c r="E18" s="42">
        <v>2881</v>
      </c>
      <c r="F18" s="42">
        <v>20</v>
      </c>
      <c r="G18" s="42">
        <v>67</v>
      </c>
      <c r="H18" s="42">
        <v>7230</v>
      </c>
      <c r="I18" s="42">
        <v>7258</v>
      </c>
      <c r="J18" s="44"/>
      <c r="K18" s="137">
        <v>4185.6499999999996</v>
      </c>
      <c r="L18" s="161">
        <f t="shared" si="0"/>
        <v>576.69468173050416</v>
      </c>
      <c r="M18" s="162"/>
      <c r="N18" s="137">
        <v>2294.41</v>
      </c>
      <c r="O18" s="37">
        <f t="shared" si="1"/>
        <v>316.12152108018739</v>
      </c>
      <c r="P18" s="50"/>
      <c r="Q18" s="137">
        <v>1891.24</v>
      </c>
      <c r="R18" s="161">
        <f t="shared" si="2"/>
        <v>260.57316065031688</v>
      </c>
      <c r="S18" s="114"/>
      <c r="T18" s="104">
        <v>1.7363941056742258E-2</v>
      </c>
      <c r="U18" s="104">
        <v>0.10763115572195031</v>
      </c>
      <c r="V18" s="104">
        <v>2.7484189835295349E-2</v>
      </c>
      <c r="W18" s="104">
        <v>0.55224654704259479</v>
      </c>
      <c r="X18" s="104">
        <v>0.2873287686158969</v>
      </c>
      <c r="Y18" s="104">
        <v>7.945397727520365E-3</v>
      </c>
      <c r="Z18" s="33">
        <f t="shared" si="3"/>
        <v>0.5481609785815823</v>
      </c>
      <c r="AA18" s="104">
        <v>0</v>
      </c>
      <c r="AB18" s="104">
        <v>1.7025866627186398E-3</v>
      </c>
      <c r="AC18" s="104">
        <v>0.99829741333728139</v>
      </c>
      <c r="AD18" s="40">
        <f t="shared" si="4"/>
        <v>0.45183902141841775</v>
      </c>
    </row>
    <row r="19" spans="1:30" s="21" customFormat="1" x14ac:dyDescent="0.25">
      <c r="A19" s="20"/>
      <c r="B19" s="94">
        <v>87</v>
      </c>
      <c r="C19" s="121">
        <v>4</v>
      </c>
      <c r="D19" s="82" t="s">
        <v>162</v>
      </c>
      <c r="E19" s="42">
        <v>59862</v>
      </c>
      <c r="F19" s="42">
        <v>5253</v>
      </c>
      <c r="G19" s="42">
        <v>2949</v>
      </c>
      <c r="H19" s="42">
        <v>149740</v>
      </c>
      <c r="I19" s="42">
        <v>150969</v>
      </c>
      <c r="J19" s="44"/>
      <c r="K19" s="137">
        <v>44384.85</v>
      </c>
      <c r="L19" s="161">
        <f t="shared" si="0"/>
        <v>293.99976154044867</v>
      </c>
      <c r="M19" s="162"/>
      <c r="N19" s="137">
        <v>23991.040000000001</v>
      </c>
      <c r="O19" s="37">
        <f t="shared" si="1"/>
        <v>158.91368426630632</v>
      </c>
      <c r="P19" s="50"/>
      <c r="Q19" s="137">
        <v>20393.810000000001</v>
      </c>
      <c r="R19" s="161">
        <f t="shared" si="2"/>
        <v>135.08607727414238</v>
      </c>
      <c r="S19" s="114"/>
      <c r="T19" s="104">
        <v>3.439075588219602E-2</v>
      </c>
      <c r="U19" s="104">
        <v>4.2515872592434502E-4</v>
      </c>
      <c r="V19" s="104">
        <v>0.13659974723896923</v>
      </c>
      <c r="W19" s="104">
        <v>0.58682824921303955</v>
      </c>
      <c r="X19" s="104">
        <v>0.23257766232726884</v>
      </c>
      <c r="Y19" s="104">
        <v>9.1784266126020368E-3</v>
      </c>
      <c r="Z19" s="33">
        <f t="shared" si="3"/>
        <v>0.54052317401095196</v>
      </c>
      <c r="AA19" s="104">
        <v>0</v>
      </c>
      <c r="AB19" s="104">
        <v>5.1986362528630009E-3</v>
      </c>
      <c r="AC19" s="104">
        <v>0.99480136374713701</v>
      </c>
      <c r="AD19" s="40">
        <f t="shared" si="4"/>
        <v>0.4594768259890481</v>
      </c>
    </row>
    <row r="20" spans="1:30" s="21" customFormat="1" x14ac:dyDescent="0.25">
      <c r="A20" s="20"/>
      <c r="B20" s="94">
        <v>6</v>
      </c>
      <c r="C20" s="121">
        <v>2</v>
      </c>
      <c r="D20" s="82" t="s">
        <v>72</v>
      </c>
      <c r="E20" s="42">
        <v>197499</v>
      </c>
      <c r="F20" s="42">
        <v>24009</v>
      </c>
      <c r="G20" s="42">
        <v>0</v>
      </c>
      <c r="H20" s="42">
        <v>658175</v>
      </c>
      <c r="I20" s="42">
        <v>658175</v>
      </c>
      <c r="J20" s="36"/>
      <c r="K20" s="137">
        <v>249946.67</v>
      </c>
      <c r="L20" s="37">
        <f t="shared" si="0"/>
        <v>379.7571618490523</v>
      </c>
      <c r="M20" s="38"/>
      <c r="N20" s="137">
        <v>134500.16</v>
      </c>
      <c r="O20" s="37">
        <f t="shared" si="1"/>
        <v>204.35318874159609</v>
      </c>
      <c r="P20" s="50"/>
      <c r="Q20" s="137">
        <v>115446.51</v>
      </c>
      <c r="R20" s="37">
        <f t="shared" si="2"/>
        <v>175.40397310745621</v>
      </c>
      <c r="S20" s="114"/>
      <c r="T20" s="104">
        <v>2.6963090601527909E-2</v>
      </c>
      <c r="U20" s="104">
        <v>4.7241579489570869E-2</v>
      </c>
      <c r="V20" s="104">
        <v>9.5695053448263553E-2</v>
      </c>
      <c r="W20" s="104">
        <v>0.41718478253111368</v>
      </c>
      <c r="X20" s="104">
        <v>0.40416264188830703</v>
      </c>
      <c r="Y20" s="104">
        <v>8.7528520412169016E-3</v>
      </c>
      <c r="Z20" s="33">
        <f t="shared" si="3"/>
        <v>0.53811543078369473</v>
      </c>
      <c r="AA20" s="104">
        <v>0.66737400723503904</v>
      </c>
      <c r="AB20" s="104">
        <v>0</v>
      </c>
      <c r="AC20" s="104">
        <v>0.33262599276496108</v>
      </c>
      <c r="AD20" s="40">
        <f t="shared" si="4"/>
        <v>0.46188456921630516</v>
      </c>
    </row>
    <row r="21" spans="1:30" s="21" customFormat="1" x14ac:dyDescent="0.25">
      <c r="A21" s="20"/>
      <c r="B21" s="94">
        <v>958</v>
      </c>
      <c r="C21" s="121">
        <v>7</v>
      </c>
      <c r="D21" s="82" t="s">
        <v>68</v>
      </c>
      <c r="E21" s="42">
        <v>1894</v>
      </c>
      <c r="F21" s="42">
        <v>0</v>
      </c>
      <c r="G21" s="42">
        <v>8</v>
      </c>
      <c r="H21" s="42">
        <v>4086</v>
      </c>
      <c r="I21" s="42">
        <v>4089</v>
      </c>
      <c r="J21" s="36"/>
      <c r="K21" s="137">
        <v>2624.44</v>
      </c>
      <c r="L21" s="37">
        <f t="shared" si="0"/>
        <v>641.82929811689905</v>
      </c>
      <c r="M21" s="38"/>
      <c r="N21" s="137">
        <v>1407.29</v>
      </c>
      <c r="O21" s="37">
        <f t="shared" si="1"/>
        <v>344.16483247737835</v>
      </c>
      <c r="P21" s="50">
        <v>6</v>
      </c>
      <c r="Q21" s="137">
        <v>1217.1500000000001</v>
      </c>
      <c r="R21" s="37">
        <f t="shared" si="2"/>
        <v>297.66446563952064</v>
      </c>
      <c r="S21" s="113">
        <v>2</v>
      </c>
      <c r="T21" s="104">
        <v>1.5995281711658579E-2</v>
      </c>
      <c r="U21" s="104">
        <v>3.3539640017338293E-2</v>
      </c>
      <c r="V21" s="104">
        <v>0</v>
      </c>
      <c r="W21" s="104">
        <v>0.86738341066873215</v>
      </c>
      <c r="X21" s="104">
        <v>8.3081667602271037E-2</v>
      </c>
      <c r="Y21" s="104">
        <v>0</v>
      </c>
      <c r="Z21" s="33">
        <f t="shared" si="3"/>
        <v>0.53622487082958648</v>
      </c>
      <c r="AA21" s="104">
        <v>0</v>
      </c>
      <c r="AB21" s="104">
        <v>2.3809719426529187E-2</v>
      </c>
      <c r="AC21" s="104">
        <v>0.97619028057347079</v>
      </c>
      <c r="AD21" s="40">
        <f t="shared" si="4"/>
        <v>0.46377512917041352</v>
      </c>
    </row>
    <row r="22" spans="1:30" s="21" customFormat="1" x14ac:dyDescent="0.25">
      <c r="A22" s="20"/>
      <c r="B22" s="94">
        <v>357</v>
      </c>
      <c r="C22" s="121">
        <v>2</v>
      </c>
      <c r="D22" s="82" t="s">
        <v>135</v>
      </c>
      <c r="E22" s="42">
        <v>163930</v>
      </c>
      <c r="F22" s="42">
        <v>31521</v>
      </c>
      <c r="G22" s="42">
        <v>0</v>
      </c>
      <c r="H22" s="42">
        <v>449098</v>
      </c>
      <c r="I22" s="42">
        <v>449098</v>
      </c>
      <c r="J22" s="44"/>
      <c r="K22" s="137">
        <v>195148.7</v>
      </c>
      <c r="L22" s="161">
        <f t="shared" si="0"/>
        <v>434.53477860066175</v>
      </c>
      <c r="M22" s="167"/>
      <c r="N22" s="137">
        <v>104564.13</v>
      </c>
      <c r="O22" s="37">
        <f t="shared" si="1"/>
        <v>232.83143100169673</v>
      </c>
      <c r="P22" s="168"/>
      <c r="Q22" s="137">
        <v>90584.57</v>
      </c>
      <c r="R22" s="161">
        <f t="shared" si="2"/>
        <v>201.70334759896502</v>
      </c>
      <c r="S22" s="115">
        <v>1</v>
      </c>
      <c r="T22" s="104">
        <v>2.3665189965239513E-2</v>
      </c>
      <c r="U22" s="104">
        <v>8.208933598931106E-3</v>
      </c>
      <c r="V22" s="104">
        <v>9.9017703298444698E-2</v>
      </c>
      <c r="W22" s="104">
        <v>0.45470363498457839</v>
      </c>
      <c r="X22" s="104">
        <v>0.40816549614098063</v>
      </c>
      <c r="Y22" s="104">
        <v>6.2390420118256613E-3</v>
      </c>
      <c r="Z22" s="33">
        <f t="shared" si="3"/>
        <v>0.53581771233935971</v>
      </c>
      <c r="AA22" s="104">
        <v>0</v>
      </c>
      <c r="AB22" s="104">
        <v>1.4386556120981749E-3</v>
      </c>
      <c r="AC22" s="104">
        <v>0.99856134438790178</v>
      </c>
      <c r="AD22" s="40">
        <f t="shared" si="4"/>
        <v>0.46418228766064035</v>
      </c>
    </row>
    <row r="23" spans="1:30" s="21" customFormat="1" x14ac:dyDescent="0.25">
      <c r="A23" s="20"/>
      <c r="B23" s="94">
        <v>512</v>
      </c>
      <c r="C23" s="121">
        <v>9</v>
      </c>
      <c r="D23" s="82" t="s">
        <v>197</v>
      </c>
      <c r="E23" s="42">
        <v>3912</v>
      </c>
      <c r="F23" s="42">
        <v>0</v>
      </c>
      <c r="G23" s="42">
        <v>1587</v>
      </c>
      <c r="H23" s="42">
        <v>5571</v>
      </c>
      <c r="I23" s="42">
        <v>6232</v>
      </c>
      <c r="J23" s="44"/>
      <c r="K23" s="137">
        <v>1998.48</v>
      </c>
      <c r="L23" s="161">
        <f t="shared" si="0"/>
        <v>320.68035943517327</v>
      </c>
      <c r="M23" s="162"/>
      <c r="N23" s="137">
        <v>1066.54</v>
      </c>
      <c r="O23" s="37">
        <f t="shared" si="1"/>
        <v>171.1392811296534</v>
      </c>
      <c r="P23" s="50"/>
      <c r="Q23" s="137">
        <v>931.94</v>
      </c>
      <c r="R23" s="161">
        <f t="shared" si="2"/>
        <v>149.5410783055199</v>
      </c>
      <c r="S23" s="114"/>
      <c r="T23" s="104">
        <v>2.8784668179346298E-2</v>
      </c>
      <c r="U23" s="104">
        <v>2.9319106643913965E-2</v>
      </c>
      <c r="V23" s="104">
        <v>0.22183884336264931</v>
      </c>
      <c r="W23" s="104">
        <v>0.58495696363943217</v>
      </c>
      <c r="X23" s="104">
        <v>0.13149999062388659</v>
      </c>
      <c r="Y23" s="104">
        <v>3.6004275507716542E-3</v>
      </c>
      <c r="Z23" s="33">
        <f t="shared" si="3"/>
        <v>0.53367559345102278</v>
      </c>
      <c r="AA23" s="104">
        <v>0</v>
      </c>
      <c r="AB23" s="104">
        <v>7.8331223040109868E-4</v>
      </c>
      <c r="AC23" s="104">
        <v>0.99921668776959893</v>
      </c>
      <c r="AD23" s="40">
        <f t="shared" si="4"/>
        <v>0.46632440654897722</v>
      </c>
    </row>
    <row r="24" spans="1:30" s="21" customFormat="1" x14ac:dyDescent="0.25">
      <c r="A24" s="20"/>
      <c r="B24" s="94">
        <v>53</v>
      </c>
      <c r="C24" s="121">
        <v>2</v>
      </c>
      <c r="D24" s="82" t="s">
        <v>208</v>
      </c>
      <c r="E24" s="42">
        <v>149747</v>
      </c>
      <c r="F24" s="42">
        <v>57253</v>
      </c>
      <c r="G24" s="42">
        <v>0</v>
      </c>
      <c r="H24" s="42">
        <v>575000</v>
      </c>
      <c r="I24" s="42">
        <v>575000</v>
      </c>
      <c r="J24" s="43"/>
      <c r="K24" s="137">
        <v>199294.76</v>
      </c>
      <c r="L24" s="161">
        <f t="shared" si="0"/>
        <v>346.59958260869564</v>
      </c>
      <c r="M24" s="160"/>
      <c r="N24" s="137">
        <v>105722.55</v>
      </c>
      <c r="O24" s="37">
        <f t="shared" si="1"/>
        <v>183.86530434782608</v>
      </c>
      <c r="P24" s="50"/>
      <c r="Q24" s="137">
        <v>93572.21</v>
      </c>
      <c r="R24" s="161">
        <f t="shared" si="2"/>
        <v>162.73427826086956</v>
      </c>
      <c r="S24" s="114"/>
      <c r="T24" s="104">
        <v>2.9967589695859588E-2</v>
      </c>
      <c r="U24" s="104">
        <v>0</v>
      </c>
      <c r="V24" s="104">
        <v>0.10742258865303569</v>
      </c>
      <c r="W24" s="104">
        <v>0.3726230591297694</v>
      </c>
      <c r="X24" s="104">
        <v>0.48441699523895332</v>
      </c>
      <c r="Y24" s="104">
        <v>5.5697672823820463E-3</v>
      </c>
      <c r="Z24" s="33">
        <f t="shared" si="3"/>
        <v>0.53048334035475897</v>
      </c>
      <c r="AA24" s="104">
        <v>0</v>
      </c>
      <c r="AB24" s="104">
        <v>8.6713779657443155E-4</v>
      </c>
      <c r="AC24" s="104">
        <v>0.99913286220342556</v>
      </c>
      <c r="AD24" s="40">
        <f t="shared" si="4"/>
        <v>0.46951665964524109</v>
      </c>
    </row>
    <row r="25" spans="1:30" s="21" customFormat="1" x14ac:dyDescent="0.25">
      <c r="A25" s="20"/>
      <c r="B25" s="94">
        <v>878</v>
      </c>
      <c r="C25" s="121">
        <v>4</v>
      </c>
      <c r="D25" s="82" t="s">
        <v>151</v>
      </c>
      <c r="E25" s="42">
        <v>42452</v>
      </c>
      <c r="F25" s="42">
        <v>3406</v>
      </c>
      <c r="G25" s="42">
        <v>0</v>
      </c>
      <c r="H25" s="42">
        <v>105719</v>
      </c>
      <c r="I25" s="42">
        <v>105719</v>
      </c>
      <c r="J25" s="47"/>
      <c r="K25" s="137">
        <v>38917.040000000001</v>
      </c>
      <c r="L25" s="161">
        <f t="shared" si="0"/>
        <v>368.11774610051174</v>
      </c>
      <c r="M25" s="162"/>
      <c r="N25" s="137">
        <v>20321.849999999999</v>
      </c>
      <c r="O25" s="37">
        <f t="shared" si="1"/>
        <v>192.22514401384802</v>
      </c>
      <c r="P25" s="159">
        <v>5</v>
      </c>
      <c r="Q25" s="137">
        <v>18595.189999999999</v>
      </c>
      <c r="R25" s="161">
        <f t="shared" si="2"/>
        <v>175.89260208666371</v>
      </c>
      <c r="S25" s="200"/>
      <c r="T25" s="104">
        <v>2.8664221023184406E-2</v>
      </c>
      <c r="U25" s="104">
        <v>0</v>
      </c>
      <c r="V25" s="104">
        <v>8.4897290354962768E-2</v>
      </c>
      <c r="W25" s="104">
        <v>0.507681141234681</v>
      </c>
      <c r="X25" s="104">
        <v>0.37253301249640169</v>
      </c>
      <c r="Y25" s="104">
        <v>6.2243348907702794E-3</v>
      </c>
      <c r="Z25" s="33">
        <f t="shared" si="3"/>
        <v>0.52218385570947834</v>
      </c>
      <c r="AA25" s="104">
        <v>0</v>
      </c>
      <c r="AB25" s="104">
        <v>2.3898653361433789E-3</v>
      </c>
      <c r="AC25" s="104">
        <v>0.99761013466385673</v>
      </c>
      <c r="AD25" s="40">
        <f t="shared" si="4"/>
        <v>0.47781614429052155</v>
      </c>
    </row>
    <row r="26" spans="1:30" s="51" customFormat="1" x14ac:dyDescent="0.25">
      <c r="A26" s="20"/>
      <c r="B26" s="94">
        <v>567</v>
      </c>
      <c r="C26" s="121">
        <v>9</v>
      </c>
      <c r="D26" s="82" t="s">
        <v>119</v>
      </c>
      <c r="E26" s="42">
        <v>2937</v>
      </c>
      <c r="F26" s="42">
        <v>48</v>
      </c>
      <c r="G26" s="42">
        <v>775</v>
      </c>
      <c r="H26" s="42">
        <v>4485</v>
      </c>
      <c r="I26" s="42">
        <v>4808</v>
      </c>
      <c r="J26" s="44"/>
      <c r="K26" s="137">
        <v>1627.47</v>
      </c>
      <c r="L26" s="161">
        <f t="shared" si="0"/>
        <v>338.49209650582361</v>
      </c>
      <c r="M26" s="162"/>
      <c r="N26" s="137">
        <v>841.46</v>
      </c>
      <c r="O26" s="37">
        <f t="shared" si="1"/>
        <v>175.0124792013311</v>
      </c>
      <c r="P26" s="168"/>
      <c r="Q26" s="137">
        <v>786.01</v>
      </c>
      <c r="R26" s="161">
        <f t="shared" si="2"/>
        <v>163.47961730449251</v>
      </c>
      <c r="S26" s="114"/>
      <c r="T26" s="104">
        <v>2.9365626411237612E-2</v>
      </c>
      <c r="U26" s="104">
        <v>0</v>
      </c>
      <c r="V26" s="104">
        <v>6.5742875478335266E-2</v>
      </c>
      <c r="W26" s="104">
        <v>0.61773584008746696</v>
      </c>
      <c r="X26" s="104">
        <v>0.28004896251752903</v>
      </c>
      <c r="Y26" s="104">
        <v>7.106695505431037E-3</v>
      </c>
      <c r="Z26" s="33">
        <f t="shared" si="3"/>
        <v>0.51703564428222948</v>
      </c>
      <c r="AA26" s="104">
        <v>0</v>
      </c>
      <c r="AB26" s="104">
        <v>4.0966399918576099E-3</v>
      </c>
      <c r="AC26" s="104">
        <v>0.99590336000814239</v>
      </c>
      <c r="AD26" s="40">
        <f t="shared" si="4"/>
        <v>0.48296435571777052</v>
      </c>
    </row>
    <row r="27" spans="1:30" s="21" customFormat="1" x14ac:dyDescent="0.25">
      <c r="A27" s="20"/>
      <c r="B27" s="94">
        <v>20</v>
      </c>
      <c r="C27" s="121">
        <v>1</v>
      </c>
      <c r="D27" s="82" t="s">
        <v>204</v>
      </c>
      <c r="E27" s="42">
        <v>460483</v>
      </c>
      <c r="F27" s="42">
        <v>638593</v>
      </c>
      <c r="G27" s="42">
        <v>0</v>
      </c>
      <c r="H27" s="42">
        <v>2704483</v>
      </c>
      <c r="I27" s="42">
        <v>2704483</v>
      </c>
      <c r="J27" s="60"/>
      <c r="K27" s="137">
        <v>799479.41</v>
      </c>
      <c r="L27" s="161">
        <f t="shared" si="0"/>
        <v>295.61265868559718</v>
      </c>
      <c r="M27" s="163"/>
      <c r="N27" s="137">
        <v>412891.76</v>
      </c>
      <c r="O27" s="37">
        <f t="shared" si="1"/>
        <v>152.66938634851837</v>
      </c>
      <c r="P27" s="50"/>
      <c r="Q27" s="137">
        <v>386587.65</v>
      </c>
      <c r="R27" s="161">
        <f t="shared" si="2"/>
        <v>142.94327233707884</v>
      </c>
      <c r="S27" s="114"/>
      <c r="T27" s="104">
        <v>3.6091056891036047E-2</v>
      </c>
      <c r="U27" s="104">
        <v>0</v>
      </c>
      <c r="V27" s="104">
        <v>9.1452781716932302E-2</v>
      </c>
      <c r="W27" s="104">
        <v>0.38986842459631549</v>
      </c>
      <c r="X27" s="104">
        <v>0.47692862652429779</v>
      </c>
      <c r="Y27" s="104">
        <v>5.6591102714183489E-3</v>
      </c>
      <c r="Z27" s="33">
        <f t="shared" si="3"/>
        <v>0.51645077388547134</v>
      </c>
      <c r="AA27" s="104">
        <v>0</v>
      </c>
      <c r="AB27" s="104">
        <v>6.8651960299300808E-4</v>
      </c>
      <c r="AC27" s="104">
        <v>0.99931348039700696</v>
      </c>
      <c r="AD27" s="40">
        <f t="shared" si="4"/>
        <v>0.48354922611452872</v>
      </c>
    </row>
    <row r="28" spans="1:30" s="21" customFormat="1" x14ac:dyDescent="0.25">
      <c r="A28" s="20"/>
      <c r="B28" s="94">
        <v>558</v>
      </c>
      <c r="C28" s="121">
        <v>7</v>
      </c>
      <c r="D28" s="82" t="s">
        <v>185</v>
      </c>
      <c r="E28" s="42">
        <v>2454</v>
      </c>
      <c r="F28" s="42">
        <v>175</v>
      </c>
      <c r="G28" s="42">
        <v>0</v>
      </c>
      <c r="H28" s="42">
        <v>5860</v>
      </c>
      <c r="I28" s="42">
        <v>5860</v>
      </c>
      <c r="J28" s="44"/>
      <c r="K28" s="137">
        <v>1407.45</v>
      </c>
      <c r="L28" s="161">
        <f t="shared" si="0"/>
        <v>240.17918088737201</v>
      </c>
      <c r="M28" s="160"/>
      <c r="N28" s="137">
        <v>718.65</v>
      </c>
      <c r="O28" s="37">
        <f t="shared" si="1"/>
        <v>122.63651877133105</v>
      </c>
      <c r="P28" s="50"/>
      <c r="Q28" s="137">
        <v>688.8</v>
      </c>
      <c r="R28" s="161">
        <f t="shared" si="2"/>
        <v>117.54266211604096</v>
      </c>
      <c r="S28" s="115">
        <v>4</v>
      </c>
      <c r="T28" s="104">
        <v>4.4931468726083626E-2</v>
      </c>
      <c r="U28" s="104">
        <v>0</v>
      </c>
      <c r="V28" s="104">
        <v>2.8456133027203786E-2</v>
      </c>
      <c r="W28" s="104">
        <v>0.83695818548667644</v>
      </c>
      <c r="X28" s="104">
        <v>8.9654212760036198E-2</v>
      </c>
      <c r="Y28" s="104">
        <v>0</v>
      </c>
      <c r="Z28" s="33">
        <f t="shared" si="3"/>
        <v>0.51060428434402638</v>
      </c>
      <c r="AA28" s="104">
        <v>0</v>
      </c>
      <c r="AB28" s="104">
        <v>0</v>
      </c>
      <c r="AC28" s="104">
        <v>1</v>
      </c>
      <c r="AD28" s="40">
        <f t="shared" si="4"/>
        <v>0.48939571565597351</v>
      </c>
    </row>
    <row r="29" spans="1:30" s="21" customFormat="1" x14ac:dyDescent="0.25">
      <c r="A29" s="20"/>
      <c r="B29" s="94">
        <v>14</v>
      </c>
      <c r="C29" s="121">
        <v>3</v>
      </c>
      <c r="D29" s="82" t="s">
        <v>38</v>
      </c>
      <c r="E29" s="42">
        <v>42436</v>
      </c>
      <c r="F29" s="42">
        <v>11302</v>
      </c>
      <c r="G29" s="42">
        <v>0</v>
      </c>
      <c r="H29" s="42">
        <v>147000</v>
      </c>
      <c r="I29" s="42">
        <v>147000</v>
      </c>
      <c r="J29" s="36"/>
      <c r="K29" s="137">
        <v>57768.81</v>
      </c>
      <c r="L29" s="37">
        <f t="shared" si="0"/>
        <v>392.98510204081634</v>
      </c>
      <c r="M29" s="41"/>
      <c r="N29" s="137">
        <v>28777.67</v>
      </c>
      <c r="O29" s="37">
        <f t="shared" si="1"/>
        <v>195.76646258503402</v>
      </c>
      <c r="P29" s="50"/>
      <c r="Q29" s="137">
        <v>28991.14</v>
      </c>
      <c r="R29" s="37">
        <f t="shared" si="2"/>
        <v>197.21863945578232</v>
      </c>
      <c r="S29" s="114"/>
      <c r="T29" s="104">
        <v>2.8145781086516043E-2</v>
      </c>
      <c r="U29" s="104">
        <v>0</v>
      </c>
      <c r="V29" s="104">
        <v>0.13524618219612639</v>
      </c>
      <c r="W29" s="104">
        <v>0.474873400105012</v>
      </c>
      <c r="X29" s="104">
        <v>0.35621125685296973</v>
      </c>
      <c r="Y29" s="104">
        <v>5.5233797593759329E-3</v>
      </c>
      <c r="Z29" s="33">
        <f t="shared" si="3"/>
        <v>0.49815237668908185</v>
      </c>
      <c r="AA29" s="104">
        <v>0</v>
      </c>
      <c r="AB29" s="104">
        <v>2.3610661740104048E-3</v>
      </c>
      <c r="AC29" s="104">
        <v>0.99763893382598956</v>
      </c>
      <c r="AD29" s="40">
        <f t="shared" si="4"/>
        <v>0.50184762331091815</v>
      </c>
    </row>
    <row r="30" spans="1:30" s="21" customFormat="1" x14ac:dyDescent="0.25">
      <c r="A30" s="20"/>
      <c r="B30" s="94">
        <v>88</v>
      </c>
      <c r="C30" s="121">
        <v>4</v>
      </c>
      <c r="D30" s="82" t="s">
        <v>157</v>
      </c>
      <c r="E30" s="42">
        <v>33027</v>
      </c>
      <c r="F30" s="42">
        <v>398</v>
      </c>
      <c r="G30" s="42">
        <v>11542</v>
      </c>
      <c r="H30" s="42">
        <v>54870</v>
      </c>
      <c r="I30" s="42">
        <v>59679</v>
      </c>
      <c r="J30" s="44"/>
      <c r="K30" s="137">
        <v>26322.57</v>
      </c>
      <c r="L30" s="161">
        <f t="shared" si="0"/>
        <v>441.06922032875889</v>
      </c>
      <c r="M30" s="167"/>
      <c r="N30" s="137">
        <v>13021.55</v>
      </c>
      <c r="O30" s="37">
        <f t="shared" si="1"/>
        <v>218.19316677558271</v>
      </c>
      <c r="P30" s="123"/>
      <c r="Q30" s="137">
        <v>13301.02</v>
      </c>
      <c r="R30" s="161">
        <f t="shared" si="2"/>
        <v>222.87605355317615</v>
      </c>
      <c r="S30" s="114"/>
      <c r="T30" s="104">
        <v>2.3217666099657874E-2</v>
      </c>
      <c r="U30" s="104">
        <v>1.7009495797351316E-2</v>
      </c>
      <c r="V30" s="104">
        <v>0.14269422610979493</v>
      </c>
      <c r="W30" s="104">
        <v>0.68271826318679418</v>
      </c>
      <c r="X30" s="104">
        <v>0.12166523954521544</v>
      </c>
      <c r="Y30" s="104">
        <v>1.2695109261186265E-2</v>
      </c>
      <c r="Z30" s="33">
        <f t="shared" si="3"/>
        <v>0.49469143780413538</v>
      </c>
      <c r="AA30" s="104">
        <v>0</v>
      </c>
      <c r="AB30" s="104">
        <v>3.7876794411255679E-3</v>
      </c>
      <c r="AC30" s="104">
        <v>0.99621232055887432</v>
      </c>
      <c r="AD30" s="40">
        <f t="shared" si="4"/>
        <v>0.50530856219586462</v>
      </c>
    </row>
    <row r="31" spans="1:30" s="21" customFormat="1" x14ac:dyDescent="0.25">
      <c r="A31" s="20"/>
      <c r="B31" s="94">
        <v>41</v>
      </c>
      <c r="C31" s="121">
        <v>5</v>
      </c>
      <c r="D31" s="82" t="s">
        <v>150</v>
      </c>
      <c r="E31" s="42">
        <v>6320</v>
      </c>
      <c r="F31" s="42">
        <v>3285</v>
      </c>
      <c r="G31" s="42">
        <v>0</v>
      </c>
      <c r="H31" s="42">
        <v>21688</v>
      </c>
      <c r="I31" s="42">
        <v>21688</v>
      </c>
      <c r="J31" s="44"/>
      <c r="K31" s="137">
        <v>6358.86</v>
      </c>
      <c r="L31" s="161">
        <f t="shared" si="0"/>
        <v>293.19715971966065</v>
      </c>
      <c r="M31" s="162"/>
      <c r="N31" s="137">
        <v>3125.71</v>
      </c>
      <c r="O31" s="37">
        <f t="shared" si="1"/>
        <v>144.12163408336409</v>
      </c>
      <c r="P31" s="50"/>
      <c r="Q31" s="137">
        <v>3233.15</v>
      </c>
      <c r="R31" s="161">
        <f t="shared" si="2"/>
        <v>149.07552563629656</v>
      </c>
      <c r="S31" s="115">
        <v>1</v>
      </c>
      <c r="T31" s="104">
        <v>3.8231313845494302E-2</v>
      </c>
      <c r="U31" s="104">
        <v>0</v>
      </c>
      <c r="V31" s="104">
        <v>0.18752539423043083</v>
      </c>
      <c r="W31" s="104">
        <v>0.62467727332350087</v>
      </c>
      <c r="X31" s="104">
        <v>0.14956601860057395</v>
      </c>
      <c r="Y31" s="104">
        <v>0</v>
      </c>
      <c r="Z31" s="33">
        <f t="shared" si="3"/>
        <v>0.49155194484545978</v>
      </c>
      <c r="AA31" s="104">
        <v>0</v>
      </c>
      <c r="AB31" s="104">
        <v>9.9902571795307971E-3</v>
      </c>
      <c r="AC31" s="104">
        <v>0.99000974282046916</v>
      </c>
      <c r="AD31" s="40">
        <f t="shared" si="4"/>
        <v>0.50844805515454028</v>
      </c>
    </row>
    <row r="32" spans="1:30" s="21" customFormat="1" x14ac:dyDescent="0.25">
      <c r="A32" s="20"/>
      <c r="B32" s="94">
        <v>166</v>
      </c>
      <c r="C32" s="121">
        <v>7</v>
      </c>
      <c r="D32" s="82" t="s">
        <v>198</v>
      </c>
      <c r="E32" s="42">
        <v>4755</v>
      </c>
      <c r="F32" s="42">
        <v>129</v>
      </c>
      <c r="G32" s="42">
        <v>50</v>
      </c>
      <c r="H32" s="42">
        <v>13464</v>
      </c>
      <c r="I32" s="42">
        <v>13485</v>
      </c>
      <c r="J32" s="44"/>
      <c r="K32" s="137">
        <v>4494.28</v>
      </c>
      <c r="L32" s="161">
        <f t="shared" si="0"/>
        <v>333.27994067482388</v>
      </c>
      <c r="M32" s="160"/>
      <c r="N32" s="137">
        <v>2201.0300000000002</v>
      </c>
      <c r="O32" s="37">
        <f t="shared" si="1"/>
        <v>163.22061549870227</v>
      </c>
      <c r="P32" s="159"/>
      <c r="Q32" s="137">
        <v>2293.25</v>
      </c>
      <c r="R32" s="161">
        <f t="shared" si="2"/>
        <v>170.0593251761216</v>
      </c>
      <c r="S32" s="200"/>
      <c r="T32" s="104">
        <v>3.3706946293326302E-2</v>
      </c>
      <c r="U32" s="104">
        <v>0</v>
      </c>
      <c r="V32" s="104">
        <v>1.3162019599914584E-2</v>
      </c>
      <c r="W32" s="104">
        <v>0.58530324439012638</v>
      </c>
      <c r="X32" s="104">
        <v>0.36782778971663266</v>
      </c>
      <c r="Y32" s="104">
        <v>0</v>
      </c>
      <c r="Z32" s="33">
        <f t="shared" si="3"/>
        <v>0.48974029210463083</v>
      </c>
      <c r="AA32" s="104">
        <v>0</v>
      </c>
      <c r="AB32" s="104">
        <v>0</v>
      </c>
      <c r="AC32" s="104">
        <v>1</v>
      </c>
      <c r="AD32" s="40">
        <f t="shared" si="4"/>
        <v>0.51025970789536923</v>
      </c>
    </row>
    <row r="33" spans="1:30" s="21" customFormat="1" x14ac:dyDescent="0.25">
      <c r="A33" s="35"/>
      <c r="B33" s="94">
        <v>981</v>
      </c>
      <c r="C33" s="121">
        <v>7</v>
      </c>
      <c r="D33" s="82" t="s">
        <v>62</v>
      </c>
      <c r="E33" s="42">
        <v>364</v>
      </c>
      <c r="F33" s="42">
        <v>0</v>
      </c>
      <c r="G33" s="42">
        <v>0</v>
      </c>
      <c r="H33" s="42">
        <v>750</v>
      </c>
      <c r="I33" s="42">
        <v>750</v>
      </c>
      <c r="J33" s="36"/>
      <c r="K33" s="137">
        <v>418.18</v>
      </c>
      <c r="L33" s="37">
        <f t="shared" si="0"/>
        <v>557.57333333333338</v>
      </c>
      <c r="M33" s="38"/>
      <c r="N33" s="137">
        <v>204.44</v>
      </c>
      <c r="O33" s="37">
        <f t="shared" si="1"/>
        <v>272.58666666666664</v>
      </c>
      <c r="P33" s="50">
        <v>6</v>
      </c>
      <c r="Q33" s="137">
        <v>213.74</v>
      </c>
      <c r="R33" s="37">
        <f t="shared" si="2"/>
        <v>284.98666666666668</v>
      </c>
      <c r="S33" s="113"/>
      <c r="T33" s="104">
        <v>2.0201526120133047E-2</v>
      </c>
      <c r="U33" s="104">
        <v>0</v>
      </c>
      <c r="V33" s="104">
        <v>1.7853648992369398E-2</v>
      </c>
      <c r="W33" s="104">
        <v>0.89982390921541777</v>
      </c>
      <c r="X33" s="104">
        <v>6.2120915672079828E-2</v>
      </c>
      <c r="Y33" s="104">
        <v>0</v>
      </c>
      <c r="Z33" s="33">
        <f t="shared" si="3"/>
        <v>0.48888038643646275</v>
      </c>
      <c r="AA33" s="104">
        <v>0</v>
      </c>
      <c r="AB33" s="104">
        <v>0</v>
      </c>
      <c r="AC33" s="104">
        <v>1</v>
      </c>
      <c r="AD33" s="40">
        <f t="shared" si="4"/>
        <v>0.5111196135635373</v>
      </c>
    </row>
    <row r="34" spans="1:30" s="21" customFormat="1" x14ac:dyDescent="0.25">
      <c r="A34" s="20"/>
      <c r="B34" s="94">
        <v>389</v>
      </c>
      <c r="C34" s="121">
        <v>7</v>
      </c>
      <c r="D34" s="82" t="s">
        <v>89</v>
      </c>
      <c r="E34" s="42">
        <v>7164</v>
      </c>
      <c r="F34" s="42">
        <v>0</v>
      </c>
      <c r="G34" s="42">
        <v>0</v>
      </c>
      <c r="H34" s="42">
        <v>15511</v>
      </c>
      <c r="I34" s="42">
        <v>15511</v>
      </c>
      <c r="J34" s="36"/>
      <c r="K34" s="137">
        <v>4479.83</v>
      </c>
      <c r="L34" s="37">
        <f t="shared" si="0"/>
        <v>288.81632389916831</v>
      </c>
      <c r="M34" s="38"/>
      <c r="N34" s="137">
        <v>2181.09</v>
      </c>
      <c r="O34" s="37">
        <f t="shared" si="1"/>
        <v>140.6156920894849</v>
      </c>
      <c r="P34" s="50"/>
      <c r="Q34" s="137">
        <v>2298.7399999999998</v>
      </c>
      <c r="R34" s="37">
        <f t="shared" si="2"/>
        <v>148.20063180968344</v>
      </c>
      <c r="S34" s="114"/>
      <c r="T34" s="104">
        <v>3.9186828604046597E-2</v>
      </c>
      <c r="U34" s="104">
        <v>0</v>
      </c>
      <c r="V34" s="104">
        <v>4.2895983201060021E-2</v>
      </c>
      <c r="W34" s="104">
        <v>0.67668459348307497</v>
      </c>
      <c r="X34" s="104">
        <v>0.24123259471181838</v>
      </c>
      <c r="Y34" s="104">
        <v>0</v>
      </c>
      <c r="Z34" s="33">
        <f t="shared" si="3"/>
        <v>0.48686892136531973</v>
      </c>
      <c r="AA34" s="104">
        <v>0</v>
      </c>
      <c r="AB34" s="104">
        <v>1.6030521068063377E-2</v>
      </c>
      <c r="AC34" s="104">
        <v>0.98396947893193665</v>
      </c>
      <c r="AD34" s="40">
        <f t="shared" si="4"/>
        <v>0.51313107863468033</v>
      </c>
    </row>
    <row r="35" spans="1:30" s="21" customFormat="1" x14ac:dyDescent="0.25">
      <c r="A35" s="20"/>
      <c r="B35" s="94">
        <v>952</v>
      </c>
      <c r="C35" s="121">
        <v>9</v>
      </c>
      <c r="D35" s="82" t="s">
        <v>215</v>
      </c>
      <c r="E35" s="42">
        <v>1176</v>
      </c>
      <c r="F35" s="42">
        <v>0</v>
      </c>
      <c r="G35" s="42">
        <v>817</v>
      </c>
      <c r="H35" s="42">
        <v>708</v>
      </c>
      <c r="I35" s="42">
        <v>1048</v>
      </c>
      <c r="J35" s="43"/>
      <c r="K35" s="137">
        <v>286.45</v>
      </c>
      <c r="L35" s="161">
        <f t="shared" si="0"/>
        <v>273.33015267175574</v>
      </c>
      <c r="M35" s="163"/>
      <c r="N35" s="137">
        <v>139.01</v>
      </c>
      <c r="O35" s="37">
        <f t="shared" si="1"/>
        <v>132.64312977099237</v>
      </c>
      <c r="P35" s="50"/>
      <c r="Q35" s="137">
        <v>147.44</v>
      </c>
      <c r="R35" s="161">
        <f t="shared" si="2"/>
        <v>140.68702290076337</v>
      </c>
      <c r="S35" s="114"/>
      <c r="T35" s="104">
        <v>2.8055535572980364E-2</v>
      </c>
      <c r="U35" s="104">
        <v>3.5968635349974826E-2</v>
      </c>
      <c r="V35" s="104">
        <v>6.4743543629954686E-3</v>
      </c>
      <c r="W35" s="104">
        <v>0.92950147471404942</v>
      </c>
      <c r="X35" s="104">
        <v>0</v>
      </c>
      <c r="Y35" s="104">
        <v>0</v>
      </c>
      <c r="Z35" s="33">
        <f t="shared" si="3"/>
        <v>0.48528539012043986</v>
      </c>
      <c r="AA35" s="104">
        <v>0</v>
      </c>
      <c r="AB35" s="104">
        <v>0</v>
      </c>
      <c r="AC35" s="104">
        <v>1</v>
      </c>
      <c r="AD35" s="40">
        <f t="shared" si="4"/>
        <v>0.51471460987956019</v>
      </c>
    </row>
    <row r="36" spans="1:30" s="21" customFormat="1" x14ac:dyDescent="0.25">
      <c r="A36" s="20"/>
      <c r="B36" s="94">
        <v>162</v>
      </c>
      <c r="C36" s="121">
        <v>7</v>
      </c>
      <c r="D36" s="82" t="s">
        <v>200</v>
      </c>
      <c r="E36" s="42">
        <v>6940</v>
      </c>
      <c r="F36" s="42">
        <v>476</v>
      </c>
      <c r="G36" s="42">
        <v>2790</v>
      </c>
      <c r="H36" s="42">
        <v>6453</v>
      </c>
      <c r="I36" s="42">
        <v>7616</v>
      </c>
      <c r="J36" s="44"/>
      <c r="K36" s="137">
        <v>3706.05</v>
      </c>
      <c r="L36" s="161">
        <f t="shared" si="0"/>
        <v>486.61370798319325</v>
      </c>
      <c r="M36" s="160"/>
      <c r="N36" s="137">
        <v>1787.15</v>
      </c>
      <c r="O36" s="37">
        <f t="shared" si="1"/>
        <v>234.65730042016807</v>
      </c>
      <c r="P36" s="123"/>
      <c r="Q36" s="137">
        <v>1918.9</v>
      </c>
      <c r="R36" s="161">
        <f t="shared" si="2"/>
        <v>251.95640756302521</v>
      </c>
      <c r="S36" s="114"/>
      <c r="T36" s="104">
        <v>1.9897602327728508E-2</v>
      </c>
      <c r="U36" s="104">
        <v>1.0748957837898331E-2</v>
      </c>
      <c r="V36" s="104">
        <v>5.8198808158240772E-2</v>
      </c>
      <c r="W36" s="104">
        <v>0.65447220434770448</v>
      </c>
      <c r="X36" s="104">
        <v>0.2431525053856699</v>
      </c>
      <c r="Y36" s="104">
        <v>1.3529921942758021E-2</v>
      </c>
      <c r="Z36" s="33">
        <f t="shared" si="3"/>
        <v>0.48222501045587618</v>
      </c>
      <c r="AA36" s="104">
        <v>0</v>
      </c>
      <c r="AB36" s="104">
        <v>0</v>
      </c>
      <c r="AC36" s="104">
        <v>1</v>
      </c>
      <c r="AD36" s="40">
        <f t="shared" si="4"/>
        <v>0.51777498954412382</v>
      </c>
    </row>
    <row r="37" spans="1:30" s="21" customFormat="1" x14ac:dyDescent="0.25">
      <c r="A37" s="20"/>
      <c r="B37" s="94">
        <v>604</v>
      </c>
      <c r="C37" s="121">
        <v>7</v>
      </c>
      <c r="D37" s="82" t="s">
        <v>247</v>
      </c>
      <c r="E37" s="42">
        <v>5089</v>
      </c>
      <c r="F37" s="42">
        <v>475</v>
      </c>
      <c r="G37" s="42">
        <v>618</v>
      </c>
      <c r="H37" s="42">
        <v>12286</v>
      </c>
      <c r="I37" s="42">
        <v>12544</v>
      </c>
      <c r="J37" s="43"/>
      <c r="K37" s="137">
        <v>6313.94</v>
      </c>
      <c r="L37" s="161">
        <f t="shared" si="0"/>
        <v>503.34343112244898</v>
      </c>
      <c r="M37" s="162"/>
      <c r="N37" s="137">
        <v>3033.31</v>
      </c>
      <c r="O37" s="37">
        <f t="shared" si="1"/>
        <v>241.81361607142858</v>
      </c>
      <c r="P37" s="50"/>
      <c r="Q37" s="137">
        <v>3280.63</v>
      </c>
      <c r="R37" s="161">
        <f t="shared" si="2"/>
        <v>261.52981505102042</v>
      </c>
      <c r="S37" s="115">
        <v>1</v>
      </c>
      <c r="T37" s="104">
        <v>2.2318853002165951E-2</v>
      </c>
      <c r="U37" s="104">
        <v>0</v>
      </c>
      <c r="V37" s="104">
        <v>0.18448163886974953</v>
      </c>
      <c r="W37" s="104">
        <v>0.593312256248125</v>
      </c>
      <c r="X37" s="104">
        <v>0.19440149539611842</v>
      </c>
      <c r="Y37" s="104">
        <v>5.4857564838410849E-3</v>
      </c>
      <c r="Z37" s="33">
        <f t="shared" si="3"/>
        <v>0.48041476479028944</v>
      </c>
      <c r="AA37" s="104">
        <v>0</v>
      </c>
      <c r="AB37" s="104">
        <v>0</v>
      </c>
      <c r="AC37" s="104">
        <v>1</v>
      </c>
      <c r="AD37" s="40">
        <f t="shared" si="4"/>
        <v>0.51958523520971067</v>
      </c>
    </row>
    <row r="38" spans="1:30" s="21" customFormat="1" x14ac:dyDescent="0.25">
      <c r="A38" s="20"/>
      <c r="B38" s="94">
        <v>866</v>
      </c>
      <c r="C38" s="121">
        <v>8</v>
      </c>
      <c r="D38" s="82" t="s">
        <v>240</v>
      </c>
      <c r="E38" s="42">
        <v>1289</v>
      </c>
      <c r="F38" s="42">
        <v>0</v>
      </c>
      <c r="G38" s="42">
        <v>506</v>
      </c>
      <c r="H38" s="42">
        <v>1571</v>
      </c>
      <c r="I38" s="42">
        <v>1782</v>
      </c>
      <c r="J38" s="44"/>
      <c r="K38" s="137">
        <v>991.45</v>
      </c>
      <c r="L38" s="161">
        <f t="shared" si="0"/>
        <v>556.36924803591467</v>
      </c>
      <c r="M38" s="160"/>
      <c r="N38" s="137">
        <v>474.66</v>
      </c>
      <c r="O38" s="37">
        <f t="shared" si="1"/>
        <v>266.36363636363637</v>
      </c>
      <c r="P38" s="168"/>
      <c r="Q38" s="137">
        <v>516.79</v>
      </c>
      <c r="R38" s="161">
        <f t="shared" si="2"/>
        <v>290.00561167227829</v>
      </c>
      <c r="S38" s="115">
        <v>2</v>
      </c>
      <c r="T38" s="104">
        <v>1.8244638267391394E-2</v>
      </c>
      <c r="U38" s="104">
        <v>0</v>
      </c>
      <c r="V38" s="104">
        <v>0</v>
      </c>
      <c r="W38" s="104">
        <v>0.98175536173260858</v>
      </c>
      <c r="X38" s="104">
        <v>0</v>
      </c>
      <c r="Y38" s="104">
        <v>0</v>
      </c>
      <c r="Z38" s="33">
        <f t="shared" si="3"/>
        <v>0.47875334106611528</v>
      </c>
      <c r="AA38" s="104">
        <v>0</v>
      </c>
      <c r="AB38" s="104">
        <v>0</v>
      </c>
      <c r="AC38" s="104">
        <v>1</v>
      </c>
      <c r="AD38" s="40">
        <f t="shared" si="4"/>
        <v>0.52124665893388467</v>
      </c>
    </row>
    <row r="39" spans="1:30" s="21" customFormat="1" x14ac:dyDescent="0.25">
      <c r="A39" s="20"/>
      <c r="B39" s="94">
        <v>906</v>
      </c>
      <c r="C39" s="121">
        <v>6</v>
      </c>
      <c r="D39" s="82" t="s">
        <v>244</v>
      </c>
      <c r="E39" s="42">
        <v>2287</v>
      </c>
      <c r="F39" s="42">
        <v>175</v>
      </c>
      <c r="G39" s="42">
        <v>164</v>
      </c>
      <c r="H39" s="42">
        <v>5183</v>
      </c>
      <c r="I39" s="42">
        <v>5251</v>
      </c>
      <c r="J39" s="44"/>
      <c r="K39" s="137">
        <v>1698.19</v>
      </c>
      <c r="L39" s="161">
        <f t="shared" si="0"/>
        <v>323.40316130260902</v>
      </c>
      <c r="M39" s="167"/>
      <c r="N39" s="137">
        <v>802.82</v>
      </c>
      <c r="O39" s="37">
        <f t="shared" si="1"/>
        <v>152.88897352885164</v>
      </c>
      <c r="P39" s="50"/>
      <c r="Q39" s="137">
        <v>895.37</v>
      </c>
      <c r="R39" s="161">
        <f t="shared" ref="R39:R70" si="5">Q39*1000/I39</f>
        <v>170.51418777375739</v>
      </c>
      <c r="S39" s="114"/>
      <c r="T39" s="104">
        <v>3.5574599536633361E-2</v>
      </c>
      <c r="U39" s="104">
        <v>0</v>
      </c>
      <c r="V39" s="104">
        <v>0.2563712911985252</v>
      </c>
      <c r="W39" s="104">
        <v>0.48647268378964148</v>
      </c>
      <c r="X39" s="104">
        <v>0.21260058294511847</v>
      </c>
      <c r="Y39" s="104">
        <v>8.9808425300814624E-3</v>
      </c>
      <c r="Z39" s="33">
        <f t="shared" si="3"/>
        <v>0.47275039895418064</v>
      </c>
      <c r="AA39" s="104">
        <v>0</v>
      </c>
      <c r="AB39" s="104">
        <v>8.9348537476127189E-4</v>
      </c>
      <c r="AC39" s="104">
        <v>0.99910651462523881</v>
      </c>
      <c r="AD39" s="40">
        <f t="shared" si="4"/>
        <v>0.5272496010458193</v>
      </c>
    </row>
    <row r="40" spans="1:30" s="21" customFormat="1" x14ac:dyDescent="0.25">
      <c r="A40" s="20"/>
      <c r="B40" s="94">
        <v>239</v>
      </c>
      <c r="C40" s="121">
        <v>7</v>
      </c>
      <c r="D40" s="82" t="s">
        <v>278</v>
      </c>
      <c r="E40" s="42">
        <v>18156</v>
      </c>
      <c r="F40" s="42">
        <v>1799</v>
      </c>
      <c r="G40" s="42">
        <v>1028</v>
      </c>
      <c r="H40" s="42">
        <v>38466</v>
      </c>
      <c r="I40" s="42">
        <v>38894</v>
      </c>
      <c r="J40" s="44"/>
      <c r="K40" s="137">
        <v>20022.66</v>
      </c>
      <c r="L40" s="161">
        <f t="shared" si="0"/>
        <v>514.80074047410915</v>
      </c>
      <c r="M40" s="162"/>
      <c r="N40" s="137">
        <v>9426.4699999999993</v>
      </c>
      <c r="O40" s="37">
        <f t="shared" si="1"/>
        <v>242.36308942253305</v>
      </c>
      <c r="P40" s="159">
        <v>5</v>
      </c>
      <c r="Q40" s="137">
        <v>10596.19</v>
      </c>
      <c r="R40" s="161">
        <f t="shared" si="5"/>
        <v>272.4376510515761</v>
      </c>
      <c r="S40" s="200"/>
      <c r="T40" s="104">
        <v>2.2484556785307756E-2</v>
      </c>
      <c r="U40" s="104">
        <v>0</v>
      </c>
      <c r="V40" s="104">
        <v>5.4098724124725377E-2</v>
      </c>
      <c r="W40" s="104">
        <v>0.45933525487271482</v>
      </c>
      <c r="X40" s="104">
        <v>0.44964976284865915</v>
      </c>
      <c r="Y40" s="104">
        <v>1.443170136859291E-2</v>
      </c>
      <c r="Z40" s="33">
        <f t="shared" si="3"/>
        <v>0.47079009482256601</v>
      </c>
      <c r="AA40" s="104">
        <v>0</v>
      </c>
      <c r="AB40" s="104">
        <v>1.9101205244526568E-3</v>
      </c>
      <c r="AC40" s="104">
        <v>0.99808987947554739</v>
      </c>
      <c r="AD40" s="40">
        <f t="shared" si="4"/>
        <v>0.52920990517743405</v>
      </c>
    </row>
    <row r="41" spans="1:30" s="21" customFormat="1" x14ac:dyDescent="0.25">
      <c r="A41" s="20"/>
      <c r="B41" s="94">
        <v>172</v>
      </c>
      <c r="C41" s="121">
        <v>1</v>
      </c>
      <c r="D41" s="82" t="s">
        <v>95</v>
      </c>
      <c r="E41" s="42">
        <v>172938</v>
      </c>
      <c r="F41" s="42">
        <v>50350</v>
      </c>
      <c r="G41" s="42">
        <v>0</v>
      </c>
      <c r="H41" s="42">
        <v>550700</v>
      </c>
      <c r="I41" s="42">
        <v>550700</v>
      </c>
      <c r="J41" s="36"/>
      <c r="K41" s="137">
        <v>222856.58</v>
      </c>
      <c r="L41" s="37">
        <f t="shared" si="0"/>
        <v>404.67873615398582</v>
      </c>
      <c r="M41" s="52"/>
      <c r="N41" s="137">
        <v>104375.05</v>
      </c>
      <c r="O41" s="37">
        <f t="shared" si="1"/>
        <v>189.53159615035409</v>
      </c>
      <c r="P41" s="50"/>
      <c r="Q41" s="137">
        <v>118481.53</v>
      </c>
      <c r="R41" s="37">
        <f t="shared" si="5"/>
        <v>215.14714000363173</v>
      </c>
      <c r="S41" s="115">
        <v>1</v>
      </c>
      <c r="T41" s="104">
        <v>2.9071698648288073E-2</v>
      </c>
      <c r="U41" s="104">
        <v>1.0436402186154642E-3</v>
      </c>
      <c r="V41" s="104">
        <v>8.6817491344914316E-2</v>
      </c>
      <c r="W41" s="104">
        <v>0.43314058292666685</v>
      </c>
      <c r="X41" s="104">
        <v>0.44046589678280396</v>
      </c>
      <c r="Y41" s="104">
        <v>9.4606900787113403E-3</v>
      </c>
      <c r="Z41" s="33">
        <f t="shared" si="3"/>
        <v>0.46835076621924293</v>
      </c>
      <c r="AA41" s="104">
        <v>0</v>
      </c>
      <c r="AB41" s="104">
        <v>3.1612522221818036E-3</v>
      </c>
      <c r="AC41" s="104">
        <v>0.99683874777781822</v>
      </c>
      <c r="AD41" s="40">
        <f t="shared" si="4"/>
        <v>0.53164923378075712</v>
      </c>
    </row>
    <row r="42" spans="1:30" s="21" customFormat="1" x14ac:dyDescent="0.25">
      <c r="A42" s="20"/>
      <c r="B42" s="94">
        <v>204</v>
      </c>
      <c r="C42" s="121">
        <v>9</v>
      </c>
      <c r="D42" s="82" t="s">
        <v>115</v>
      </c>
      <c r="E42" s="42">
        <v>5531</v>
      </c>
      <c r="F42" s="42">
        <v>3</v>
      </c>
      <c r="G42" s="42">
        <v>1618</v>
      </c>
      <c r="H42" s="42">
        <v>9277</v>
      </c>
      <c r="I42" s="42">
        <v>9951</v>
      </c>
      <c r="J42" s="36"/>
      <c r="K42" s="137">
        <v>2712.87</v>
      </c>
      <c r="L42" s="37">
        <f t="shared" si="0"/>
        <v>272.62285197467594</v>
      </c>
      <c r="M42" s="38"/>
      <c r="N42" s="137">
        <v>1270.1199999999999</v>
      </c>
      <c r="O42" s="37">
        <f t="shared" si="1"/>
        <v>127.63742337453522</v>
      </c>
      <c r="P42" s="50"/>
      <c r="Q42" s="137">
        <v>1442.75</v>
      </c>
      <c r="R42" s="37">
        <f t="shared" si="5"/>
        <v>144.98542860014069</v>
      </c>
      <c r="S42" s="115">
        <v>1</v>
      </c>
      <c r="T42" s="104">
        <v>4.0248165527666677E-2</v>
      </c>
      <c r="U42" s="104">
        <v>0</v>
      </c>
      <c r="V42" s="104">
        <v>0.31776525052750926</v>
      </c>
      <c r="W42" s="104">
        <v>0.61831165559159773</v>
      </c>
      <c r="X42" s="104">
        <v>2.367492835322647E-2</v>
      </c>
      <c r="Y42" s="104">
        <v>0</v>
      </c>
      <c r="Z42" s="33">
        <f t="shared" si="3"/>
        <v>0.4681831418387169</v>
      </c>
      <c r="AA42" s="104">
        <v>0</v>
      </c>
      <c r="AB42" s="104">
        <v>0</v>
      </c>
      <c r="AC42" s="104">
        <v>1</v>
      </c>
      <c r="AD42" s="40">
        <f t="shared" si="4"/>
        <v>0.5318168581612831</v>
      </c>
    </row>
    <row r="43" spans="1:30" s="21" customFormat="1" x14ac:dyDescent="0.25">
      <c r="A43" s="20"/>
      <c r="B43" s="94">
        <v>89</v>
      </c>
      <c r="C43" s="121">
        <v>4</v>
      </c>
      <c r="D43" s="82" t="s">
        <v>132</v>
      </c>
      <c r="E43" s="42">
        <v>45129</v>
      </c>
      <c r="F43" s="42">
        <v>3391</v>
      </c>
      <c r="G43" s="42">
        <v>22779</v>
      </c>
      <c r="H43" s="42">
        <v>61620</v>
      </c>
      <c r="I43" s="42">
        <v>71111</v>
      </c>
      <c r="J43" s="44"/>
      <c r="K43" s="137">
        <v>25147.1</v>
      </c>
      <c r="L43" s="161">
        <f t="shared" si="0"/>
        <v>353.63164629944737</v>
      </c>
      <c r="M43" s="162"/>
      <c r="N43" s="137">
        <v>11634.56</v>
      </c>
      <c r="O43" s="37">
        <f t="shared" si="1"/>
        <v>163.61125564258694</v>
      </c>
      <c r="P43" s="160"/>
      <c r="Q43" s="137">
        <v>13512.54</v>
      </c>
      <c r="R43" s="161">
        <f t="shared" si="5"/>
        <v>190.0203906568604</v>
      </c>
      <c r="S43" s="114"/>
      <c r="T43" s="104">
        <v>2.918288272182188E-2</v>
      </c>
      <c r="U43" s="104">
        <v>5.6125887012486936E-3</v>
      </c>
      <c r="V43" s="104">
        <v>7.3666730843280709E-2</v>
      </c>
      <c r="W43" s="104">
        <v>0.63910195142747128</v>
      </c>
      <c r="X43" s="104">
        <v>0.22921193409978549</v>
      </c>
      <c r="Y43" s="104">
        <v>2.322391220639199E-2</v>
      </c>
      <c r="Z43" s="33">
        <f t="shared" si="3"/>
        <v>0.46266010792496948</v>
      </c>
      <c r="AA43" s="104">
        <v>0</v>
      </c>
      <c r="AB43" s="104">
        <v>4.4403198806442014E-6</v>
      </c>
      <c r="AC43" s="104">
        <v>0.99999555968011922</v>
      </c>
      <c r="AD43" s="40">
        <f t="shared" si="4"/>
        <v>0.53733989207503063</v>
      </c>
    </row>
    <row r="44" spans="1:30" s="21" customFormat="1" x14ac:dyDescent="0.25">
      <c r="A44" s="20"/>
      <c r="B44" s="94">
        <v>67</v>
      </c>
      <c r="C44" s="121">
        <v>5</v>
      </c>
      <c r="D44" s="82" t="s">
        <v>46</v>
      </c>
      <c r="E44" s="42">
        <v>8419</v>
      </c>
      <c r="F44" s="42">
        <v>2792</v>
      </c>
      <c r="G44" s="42">
        <v>0</v>
      </c>
      <c r="H44" s="42">
        <v>23354</v>
      </c>
      <c r="I44" s="42">
        <v>23354</v>
      </c>
      <c r="J44" s="36"/>
      <c r="K44" s="137">
        <v>7385.02</v>
      </c>
      <c r="L44" s="37">
        <f t="shared" si="0"/>
        <v>316.22077588421683</v>
      </c>
      <c r="M44" s="38"/>
      <c r="N44" s="137">
        <v>3392.51</v>
      </c>
      <c r="O44" s="37">
        <f t="shared" si="1"/>
        <v>145.26462276269589</v>
      </c>
      <c r="P44" s="50"/>
      <c r="Q44" s="137">
        <v>3992.51</v>
      </c>
      <c r="R44" s="37">
        <f t="shared" si="5"/>
        <v>170.95615312152094</v>
      </c>
      <c r="S44" s="115">
        <v>1</v>
      </c>
      <c r="T44" s="104">
        <v>3.7930617743204886E-2</v>
      </c>
      <c r="U44" s="104">
        <v>0</v>
      </c>
      <c r="V44" s="104">
        <v>0.1747349307739697</v>
      </c>
      <c r="W44" s="104">
        <v>0.48162569896625212</v>
      </c>
      <c r="X44" s="104">
        <v>0.29816566495014013</v>
      </c>
      <c r="Y44" s="104">
        <v>7.5430875664331126E-3</v>
      </c>
      <c r="Z44" s="33">
        <f t="shared" si="3"/>
        <v>0.45937722578950363</v>
      </c>
      <c r="AA44" s="104">
        <v>0</v>
      </c>
      <c r="AB44" s="104">
        <v>1.9787051253472126E-4</v>
      </c>
      <c r="AC44" s="104">
        <v>0.99980212948746516</v>
      </c>
      <c r="AD44" s="40">
        <f t="shared" si="4"/>
        <v>0.54062277421049643</v>
      </c>
    </row>
    <row r="45" spans="1:30" s="21" customFormat="1" x14ac:dyDescent="0.25">
      <c r="A45" s="20"/>
      <c r="B45" s="94">
        <v>527</v>
      </c>
      <c r="C45" s="121">
        <v>9</v>
      </c>
      <c r="D45" s="82" t="s">
        <v>88</v>
      </c>
      <c r="E45" s="42">
        <v>2215</v>
      </c>
      <c r="F45" s="42">
        <v>0</v>
      </c>
      <c r="G45" s="42">
        <v>1098</v>
      </c>
      <c r="H45" s="42">
        <v>2485</v>
      </c>
      <c r="I45" s="42">
        <v>2943</v>
      </c>
      <c r="J45" s="49"/>
      <c r="K45" s="137">
        <v>1057.9000000000001</v>
      </c>
      <c r="L45" s="37">
        <f t="shared" si="0"/>
        <v>359.4631328576283</v>
      </c>
      <c r="M45" s="41"/>
      <c r="N45" s="137">
        <v>485.79</v>
      </c>
      <c r="O45" s="37">
        <f t="shared" si="1"/>
        <v>165.06625891946993</v>
      </c>
      <c r="P45" s="41"/>
      <c r="Q45" s="137">
        <v>572.11</v>
      </c>
      <c r="R45" s="37">
        <f t="shared" si="5"/>
        <v>194.39687393815834</v>
      </c>
      <c r="S45" s="114"/>
      <c r="T45" s="104">
        <v>2.8180901212458056E-2</v>
      </c>
      <c r="U45" s="104">
        <v>0</v>
      </c>
      <c r="V45" s="104">
        <v>4.9404063484221571E-3</v>
      </c>
      <c r="W45" s="104">
        <v>0.75866114987957756</v>
      </c>
      <c r="X45" s="104">
        <v>0.2082175425595422</v>
      </c>
      <c r="Y45" s="104">
        <v>0</v>
      </c>
      <c r="Z45" s="33">
        <f t="shared" si="3"/>
        <v>0.45920219302391529</v>
      </c>
      <c r="AA45" s="104">
        <v>0</v>
      </c>
      <c r="AB45" s="104">
        <v>0</v>
      </c>
      <c r="AC45" s="104">
        <v>1</v>
      </c>
      <c r="AD45" s="40">
        <f t="shared" si="4"/>
        <v>0.54079780697608471</v>
      </c>
    </row>
    <row r="46" spans="1:30" s="21" customFormat="1" x14ac:dyDescent="0.25">
      <c r="A46" s="20"/>
      <c r="B46" s="94">
        <v>272</v>
      </c>
      <c r="C46" s="121">
        <v>5</v>
      </c>
      <c r="D46" s="82" t="s">
        <v>271</v>
      </c>
      <c r="E46" s="42">
        <v>2254</v>
      </c>
      <c r="F46" s="42">
        <v>239</v>
      </c>
      <c r="G46" s="42">
        <v>147</v>
      </c>
      <c r="H46" s="42">
        <v>5194</v>
      </c>
      <c r="I46" s="42">
        <v>5255</v>
      </c>
      <c r="J46" s="36"/>
      <c r="K46" s="137">
        <v>1599.02</v>
      </c>
      <c r="L46" s="37">
        <f t="shared" si="0"/>
        <v>304.28544243577545</v>
      </c>
      <c r="M46" s="38"/>
      <c r="N46" s="137">
        <v>715.66</v>
      </c>
      <c r="O46" s="37">
        <f t="shared" si="1"/>
        <v>136.18648905803997</v>
      </c>
      <c r="P46" s="50"/>
      <c r="Q46" s="137">
        <v>883.36</v>
      </c>
      <c r="R46" s="37">
        <f t="shared" si="5"/>
        <v>168.09895337773548</v>
      </c>
      <c r="S46" s="114"/>
      <c r="T46" s="104">
        <v>3.9991057205935786E-2</v>
      </c>
      <c r="U46" s="104">
        <v>0</v>
      </c>
      <c r="V46" s="104">
        <v>0.18549311125394741</v>
      </c>
      <c r="W46" s="104">
        <v>0.71513008970740299</v>
      </c>
      <c r="X46" s="104">
        <v>5.9385741832713862E-2</v>
      </c>
      <c r="Y46" s="104">
        <v>0</v>
      </c>
      <c r="Z46" s="33">
        <f t="shared" si="3"/>
        <v>0.44756163149929329</v>
      </c>
      <c r="AA46" s="104">
        <v>0</v>
      </c>
      <c r="AB46" s="104">
        <v>5.6602064843325488E-4</v>
      </c>
      <c r="AC46" s="104">
        <v>0.99943397935156675</v>
      </c>
      <c r="AD46" s="40">
        <f t="shared" si="4"/>
        <v>0.55243836850070671</v>
      </c>
    </row>
    <row r="47" spans="1:30" s="193" customFormat="1" x14ac:dyDescent="0.25">
      <c r="A47" s="181"/>
      <c r="B47" s="94">
        <v>50</v>
      </c>
      <c r="C47" s="121">
        <v>1</v>
      </c>
      <c r="D47" s="82" t="s">
        <v>116</v>
      </c>
      <c r="E47" s="42">
        <v>121987</v>
      </c>
      <c r="F47" s="42">
        <v>54465</v>
      </c>
      <c r="G47" s="42">
        <v>0</v>
      </c>
      <c r="H47" s="42">
        <v>392850</v>
      </c>
      <c r="I47" s="42">
        <v>392850</v>
      </c>
      <c r="J47" s="44"/>
      <c r="K47" s="137">
        <v>160003.91</v>
      </c>
      <c r="L47" s="161">
        <f t="shared" si="0"/>
        <v>407.29008527427771</v>
      </c>
      <c r="M47" s="162"/>
      <c r="N47" s="137">
        <v>71301.100000000006</v>
      </c>
      <c r="O47" s="37">
        <f t="shared" si="1"/>
        <v>181.49700903652794</v>
      </c>
      <c r="P47" s="159"/>
      <c r="Q47" s="137">
        <v>88702.81</v>
      </c>
      <c r="R47" s="161">
        <f t="shared" si="5"/>
        <v>225.79307623774977</v>
      </c>
      <c r="S47" s="200"/>
      <c r="T47" s="104">
        <v>3.0358577918152732E-2</v>
      </c>
      <c r="U47" s="104">
        <v>1.3295727555395357E-2</v>
      </c>
      <c r="V47" s="104">
        <v>0.13238645687093184</v>
      </c>
      <c r="W47" s="104">
        <v>0.44613196710850178</v>
      </c>
      <c r="X47" s="104">
        <v>0.37222427143480252</v>
      </c>
      <c r="Y47" s="104">
        <v>5.6029991122156595E-3</v>
      </c>
      <c r="Z47" s="33">
        <f t="shared" si="3"/>
        <v>0.44562098513717574</v>
      </c>
      <c r="AA47" s="104">
        <v>0</v>
      </c>
      <c r="AB47" s="104">
        <v>7.9478880094102991E-4</v>
      </c>
      <c r="AC47" s="104">
        <v>0.99920521119905892</v>
      </c>
      <c r="AD47" s="40">
        <f t="shared" si="4"/>
        <v>0.55437901486282426</v>
      </c>
    </row>
    <row r="48" spans="1:30" s="21" customFormat="1" x14ac:dyDescent="0.25">
      <c r="A48" s="20"/>
      <c r="B48" s="94">
        <v>629</v>
      </c>
      <c r="C48" s="121">
        <v>9</v>
      </c>
      <c r="D48" s="82" t="s">
        <v>56</v>
      </c>
      <c r="E48" s="42">
        <v>4091</v>
      </c>
      <c r="F48" s="42">
        <v>12</v>
      </c>
      <c r="G48" s="42">
        <v>2043</v>
      </c>
      <c r="H48" s="42">
        <v>3837</v>
      </c>
      <c r="I48" s="42">
        <v>4688</v>
      </c>
      <c r="J48" s="36"/>
      <c r="K48" s="137">
        <v>1536.46</v>
      </c>
      <c r="L48" s="37">
        <f t="shared" si="0"/>
        <v>327.74317406143342</v>
      </c>
      <c r="M48" s="38"/>
      <c r="N48" s="137">
        <v>679.23</v>
      </c>
      <c r="O48" s="37">
        <f t="shared" si="1"/>
        <v>144.88694539249147</v>
      </c>
      <c r="P48" s="50"/>
      <c r="Q48" s="137">
        <v>857.23</v>
      </c>
      <c r="R48" s="37">
        <f t="shared" si="5"/>
        <v>182.85622866894198</v>
      </c>
      <c r="S48" s="114"/>
      <c r="T48" s="104">
        <v>3.1123478056034038E-2</v>
      </c>
      <c r="U48" s="104">
        <v>0</v>
      </c>
      <c r="V48" s="104">
        <v>0</v>
      </c>
      <c r="W48" s="104">
        <v>0.96887652194396601</v>
      </c>
      <c r="X48" s="104">
        <v>0</v>
      </c>
      <c r="Y48" s="104">
        <v>0</v>
      </c>
      <c r="Z48" s="33">
        <f t="shared" si="3"/>
        <v>0.44207463910547623</v>
      </c>
      <c r="AA48" s="104">
        <v>0</v>
      </c>
      <c r="AB48" s="104">
        <v>6.8173069071311085E-2</v>
      </c>
      <c r="AC48" s="104">
        <v>0.93182693092868885</v>
      </c>
      <c r="AD48" s="40">
        <f t="shared" si="4"/>
        <v>0.55792536089452383</v>
      </c>
    </row>
    <row r="49" spans="1:30" s="21" customFormat="1" x14ac:dyDescent="0.25">
      <c r="A49" s="20"/>
      <c r="B49" s="94">
        <v>270</v>
      </c>
      <c r="C49" s="121">
        <v>1</v>
      </c>
      <c r="D49" s="82" t="s">
        <v>153</v>
      </c>
      <c r="E49" s="42">
        <v>336800</v>
      </c>
      <c r="F49" s="42">
        <v>99790</v>
      </c>
      <c r="G49" s="42">
        <v>0</v>
      </c>
      <c r="H49" s="42">
        <v>1377000</v>
      </c>
      <c r="I49" s="42">
        <v>1377000</v>
      </c>
      <c r="J49" s="44"/>
      <c r="K49" s="137">
        <v>498600.67</v>
      </c>
      <c r="L49" s="161">
        <f t="shared" si="0"/>
        <v>362.09198983297023</v>
      </c>
      <c r="M49" s="160"/>
      <c r="N49" s="137">
        <v>219343.83</v>
      </c>
      <c r="O49" s="37">
        <f t="shared" si="1"/>
        <v>159.29108932461872</v>
      </c>
      <c r="P49" s="50"/>
      <c r="Q49" s="137">
        <v>279256.84000000003</v>
      </c>
      <c r="R49" s="161">
        <f t="shared" si="5"/>
        <v>202.80090050835148</v>
      </c>
      <c r="S49" s="114"/>
      <c r="T49" s="104">
        <v>3.4590760998383228E-2</v>
      </c>
      <c r="U49" s="104">
        <v>8.7424387547167391E-4</v>
      </c>
      <c r="V49" s="104">
        <v>6.7281354574687605E-2</v>
      </c>
      <c r="W49" s="104">
        <v>0.51133446516366565</v>
      </c>
      <c r="X49" s="104">
        <v>0.37942580833023665</v>
      </c>
      <c r="Y49" s="104">
        <v>6.4933670575552547E-3</v>
      </c>
      <c r="Z49" s="33">
        <f t="shared" si="3"/>
        <v>0.43991884326990577</v>
      </c>
      <c r="AA49" s="104">
        <v>0</v>
      </c>
      <c r="AB49" s="104">
        <v>1.4385323560919762E-3</v>
      </c>
      <c r="AC49" s="104">
        <v>0.99856146764390796</v>
      </c>
      <c r="AD49" s="40">
        <f t="shared" si="4"/>
        <v>0.56008115673009429</v>
      </c>
    </row>
    <row r="50" spans="1:30" s="21" customFormat="1" x14ac:dyDescent="0.25">
      <c r="A50" s="20"/>
      <c r="B50" s="94">
        <v>794</v>
      </c>
      <c r="C50" s="121">
        <v>6</v>
      </c>
      <c r="D50" s="82" t="s">
        <v>230</v>
      </c>
      <c r="E50" s="42">
        <v>337</v>
      </c>
      <c r="F50" s="42">
        <v>0</v>
      </c>
      <c r="G50" s="42">
        <v>206</v>
      </c>
      <c r="H50" s="42">
        <v>235</v>
      </c>
      <c r="I50" s="42">
        <v>321</v>
      </c>
      <c r="J50" s="36"/>
      <c r="K50" s="137">
        <v>169.25</v>
      </c>
      <c r="L50" s="37">
        <f t="shared" si="0"/>
        <v>527.25856697819313</v>
      </c>
      <c r="M50" s="38"/>
      <c r="N50" s="137">
        <v>73.930000000000007</v>
      </c>
      <c r="O50" s="37">
        <f t="shared" si="1"/>
        <v>230.31152647975077</v>
      </c>
      <c r="P50" s="38"/>
      <c r="Q50" s="137">
        <v>95.32</v>
      </c>
      <c r="R50" s="37">
        <f t="shared" si="5"/>
        <v>296.94704049844239</v>
      </c>
      <c r="S50" s="113">
        <v>2</v>
      </c>
      <c r="T50" s="104">
        <v>1.7448938184769374E-2</v>
      </c>
      <c r="U50" s="104">
        <v>0</v>
      </c>
      <c r="V50" s="104">
        <v>5.26173407277154E-2</v>
      </c>
      <c r="W50" s="104">
        <v>0.64831597457053969</v>
      </c>
      <c r="X50" s="104">
        <v>0.24604355471391856</v>
      </c>
      <c r="Y50" s="104">
        <v>3.5574191803056938E-2</v>
      </c>
      <c r="Z50" s="33">
        <f t="shared" si="3"/>
        <v>0.43680945347119648</v>
      </c>
      <c r="AA50" s="104">
        <v>0</v>
      </c>
      <c r="AB50" s="104">
        <v>9.127150650440622E-3</v>
      </c>
      <c r="AC50" s="104">
        <v>0.99087284934955944</v>
      </c>
      <c r="AD50" s="40">
        <f t="shared" si="4"/>
        <v>0.56319054652880352</v>
      </c>
    </row>
    <row r="51" spans="1:30" s="21" customFormat="1" x14ac:dyDescent="0.25">
      <c r="A51" s="20"/>
      <c r="B51" s="94">
        <v>369</v>
      </c>
      <c r="C51" s="121">
        <v>9</v>
      </c>
      <c r="D51" s="82" t="s">
        <v>99</v>
      </c>
      <c r="E51" s="42">
        <v>4306</v>
      </c>
      <c r="F51" s="42">
        <v>68</v>
      </c>
      <c r="G51" s="42">
        <v>2881</v>
      </c>
      <c r="H51" s="42">
        <v>3249</v>
      </c>
      <c r="I51" s="42">
        <v>4449</v>
      </c>
      <c r="J51" s="36"/>
      <c r="K51" s="137">
        <v>2198.9299999999998</v>
      </c>
      <c r="L51" s="37">
        <f t="shared" si="0"/>
        <v>494.25264104293097</v>
      </c>
      <c r="M51" s="38"/>
      <c r="N51" s="137">
        <v>959.74</v>
      </c>
      <c r="O51" s="37">
        <f t="shared" si="1"/>
        <v>215.72038660373119</v>
      </c>
      <c r="P51" s="122"/>
      <c r="Q51" s="137">
        <v>1239.19</v>
      </c>
      <c r="R51" s="37">
        <f t="shared" si="5"/>
        <v>278.53225443919985</v>
      </c>
      <c r="S51" s="115">
        <v>2</v>
      </c>
      <c r="T51" s="104">
        <v>1.8650884614583113E-2</v>
      </c>
      <c r="U51" s="104">
        <v>0</v>
      </c>
      <c r="V51" s="104">
        <v>0.14698772584241565</v>
      </c>
      <c r="W51" s="104">
        <v>0.80234230103986492</v>
      </c>
      <c r="X51" s="104">
        <v>1.4670639964990519E-2</v>
      </c>
      <c r="Y51" s="104">
        <v>1.7348448538145746E-2</v>
      </c>
      <c r="Z51" s="33">
        <f t="shared" si="3"/>
        <v>0.43645773171497049</v>
      </c>
      <c r="AA51" s="104">
        <v>0</v>
      </c>
      <c r="AB51" s="104">
        <v>4.4787320749844657E-3</v>
      </c>
      <c r="AC51" s="104">
        <v>0.99552126792501561</v>
      </c>
      <c r="AD51" s="40">
        <f t="shared" si="4"/>
        <v>0.56354226828502962</v>
      </c>
    </row>
    <row r="52" spans="1:30" s="21" customFormat="1" x14ac:dyDescent="0.25">
      <c r="A52" s="20"/>
      <c r="B52" s="94">
        <v>833</v>
      </c>
      <c r="C52" s="121">
        <v>8</v>
      </c>
      <c r="D52" s="82" t="s">
        <v>235</v>
      </c>
      <c r="E52" s="42">
        <v>811</v>
      </c>
      <c r="F52" s="42">
        <v>0</v>
      </c>
      <c r="G52" s="42">
        <v>0</v>
      </c>
      <c r="H52" s="42">
        <v>1464</v>
      </c>
      <c r="I52" s="42">
        <v>1464</v>
      </c>
      <c r="J52" s="44"/>
      <c r="K52" s="137">
        <v>884.82</v>
      </c>
      <c r="L52" s="161">
        <f t="shared" si="0"/>
        <v>604.38524590163934</v>
      </c>
      <c r="M52" s="167"/>
      <c r="N52" s="137">
        <v>383.68</v>
      </c>
      <c r="O52" s="37">
        <f t="shared" si="1"/>
        <v>262.07650273224044</v>
      </c>
      <c r="P52" s="168"/>
      <c r="Q52" s="137">
        <v>501.14</v>
      </c>
      <c r="R52" s="161">
        <f t="shared" si="5"/>
        <v>342.30874316939889</v>
      </c>
      <c r="S52" s="114"/>
      <c r="T52" s="104">
        <v>2.1033152627189324E-2</v>
      </c>
      <c r="U52" s="104">
        <v>0.12275854879065888</v>
      </c>
      <c r="V52" s="104">
        <v>0.54211843202668886</v>
      </c>
      <c r="W52" s="104">
        <v>0.31408986655546289</v>
      </c>
      <c r="X52" s="104">
        <v>0</v>
      </c>
      <c r="Y52" s="104">
        <v>0</v>
      </c>
      <c r="Z52" s="33">
        <f t="shared" si="3"/>
        <v>0.43362491806243075</v>
      </c>
      <c r="AA52" s="104">
        <v>0</v>
      </c>
      <c r="AB52" s="104">
        <v>0</v>
      </c>
      <c r="AC52" s="104">
        <v>1</v>
      </c>
      <c r="AD52" s="40">
        <f t="shared" si="4"/>
        <v>0.56637508193756914</v>
      </c>
    </row>
    <row r="53" spans="1:30" s="21" customFormat="1" x14ac:dyDescent="0.25">
      <c r="A53" s="20"/>
      <c r="B53" s="94">
        <v>233</v>
      </c>
      <c r="C53" s="121">
        <v>5</v>
      </c>
      <c r="D53" s="82" t="s">
        <v>191</v>
      </c>
      <c r="E53" s="42">
        <v>13270</v>
      </c>
      <c r="F53" s="42">
        <v>3521</v>
      </c>
      <c r="G53" s="42">
        <v>0</v>
      </c>
      <c r="H53" s="42">
        <v>37865</v>
      </c>
      <c r="I53" s="42">
        <v>37865</v>
      </c>
      <c r="J53" s="44"/>
      <c r="K53" s="137">
        <v>16626.2</v>
      </c>
      <c r="L53" s="161">
        <f t="shared" si="0"/>
        <v>439.09150930938864</v>
      </c>
      <c r="M53" s="162"/>
      <c r="N53" s="137">
        <v>7191.67</v>
      </c>
      <c r="O53" s="37">
        <f t="shared" si="1"/>
        <v>189.92922223689422</v>
      </c>
      <c r="P53" s="50"/>
      <c r="Q53" s="137">
        <v>9434.5300000000007</v>
      </c>
      <c r="R53" s="161">
        <f t="shared" si="5"/>
        <v>249.16228707249439</v>
      </c>
      <c r="S53" s="113">
        <v>1</v>
      </c>
      <c r="T53" s="104">
        <v>2.9011342289064986E-2</v>
      </c>
      <c r="U53" s="104">
        <v>0</v>
      </c>
      <c r="V53" s="104">
        <v>5.6579348051287108E-2</v>
      </c>
      <c r="W53" s="104">
        <v>0.43348624172132477</v>
      </c>
      <c r="X53" s="104">
        <v>0.48092306793832307</v>
      </c>
      <c r="Y53" s="104">
        <v>0</v>
      </c>
      <c r="Z53" s="33">
        <f t="shared" si="3"/>
        <v>0.43255043244998853</v>
      </c>
      <c r="AA53" s="104">
        <v>0</v>
      </c>
      <c r="AB53" s="104">
        <v>1.0811349372994732E-3</v>
      </c>
      <c r="AC53" s="104">
        <v>0.99891886506270045</v>
      </c>
      <c r="AD53" s="40">
        <f t="shared" si="4"/>
        <v>0.56744956755001141</v>
      </c>
    </row>
    <row r="54" spans="1:30" s="21" customFormat="1" x14ac:dyDescent="0.25">
      <c r="A54" s="20"/>
      <c r="B54" s="94">
        <v>552</v>
      </c>
      <c r="C54" s="121">
        <v>9</v>
      </c>
      <c r="D54" s="82" t="s">
        <v>110</v>
      </c>
      <c r="E54" s="42">
        <v>1654</v>
      </c>
      <c r="F54" s="42">
        <v>28</v>
      </c>
      <c r="G54" s="42">
        <v>480</v>
      </c>
      <c r="H54" s="42">
        <v>2279</v>
      </c>
      <c r="I54" s="42">
        <v>2479</v>
      </c>
      <c r="J54" s="36"/>
      <c r="K54" s="137">
        <v>633.23</v>
      </c>
      <c r="L54" s="37">
        <f t="shared" si="0"/>
        <v>255.43767648245259</v>
      </c>
      <c r="M54" s="41"/>
      <c r="N54" s="137">
        <v>271.18</v>
      </c>
      <c r="O54" s="37">
        <f t="shared" si="1"/>
        <v>109.39088342073417</v>
      </c>
      <c r="P54" s="38"/>
      <c r="Q54" s="137">
        <v>362.05</v>
      </c>
      <c r="R54" s="37">
        <f t="shared" si="5"/>
        <v>146.04679306171843</v>
      </c>
      <c r="S54" s="114"/>
      <c r="T54" s="104">
        <v>4.6316100007375176E-2</v>
      </c>
      <c r="U54" s="104">
        <v>1.8437937901025149E-3</v>
      </c>
      <c r="V54" s="104">
        <v>4.8676156058706392E-2</v>
      </c>
      <c r="W54" s="104">
        <v>0.7993583597610443</v>
      </c>
      <c r="X54" s="104">
        <v>8.5220148978538232E-2</v>
      </c>
      <c r="Y54" s="104">
        <v>1.8585441404233349E-2</v>
      </c>
      <c r="Z54" s="33">
        <f t="shared" si="3"/>
        <v>0.42824881954424143</v>
      </c>
      <c r="AA54" s="104">
        <v>0</v>
      </c>
      <c r="AB54" s="104">
        <v>9.6671730423974578E-4</v>
      </c>
      <c r="AC54" s="104">
        <v>0.99903328269576019</v>
      </c>
      <c r="AD54" s="40">
        <f t="shared" si="4"/>
        <v>0.57175118045575857</v>
      </c>
    </row>
    <row r="55" spans="1:30" s="21" customFormat="1" x14ac:dyDescent="0.25">
      <c r="A55" s="20"/>
      <c r="B55" s="94">
        <v>224</v>
      </c>
      <c r="C55" s="121">
        <v>5</v>
      </c>
      <c r="D55" s="82" t="s">
        <v>242</v>
      </c>
      <c r="E55" s="42">
        <v>1812</v>
      </c>
      <c r="F55" s="42">
        <v>342</v>
      </c>
      <c r="G55" s="42">
        <v>0</v>
      </c>
      <c r="H55" s="42">
        <v>4286</v>
      </c>
      <c r="I55" s="42">
        <v>4286</v>
      </c>
      <c r="J55" s="44"/>
      <c r="K55" s="137">
        <v>1834.51</v>
      </c>
      <c r="L55" s="161">
        <f t="shared" si="0"/>
        <v>428.02379841343912</v>
      </c>
      <c r="M55" s="162"/>
      <c r="N55" s="137">
        <v>780.14</v>
      </c>
      <c r="O55" s="37">
        <f t="shared" si="1"/>
        <v>182.02053196453571</v>
      </c>
      <c r="P55" s="50"/>
      <c r="Q55" s="137">
        <v>1054.3699999999999</v>
      </c>
      <c r="R55" s="161">
        <f t="shared" si="5"/>
        <v>246.00326644890342</v>
      </c>
      <c r="S55" s="114"/>
      <c r="T55" s="104">
        <v>3.0276617017458405E-2</v>
      </c>
      <c r="U55" s="104">
        <v>0</v>
      </c>
      <c r="V55" s="104">
        <v>0.22143461429999745</v>
      </c>
      <c r="W55" s="104">
        <v>0.49333452969979746</v>
      </c>
      <c r="X55" s="104">
        <v>0.25495423898274672</v>
      </c>
      <c r="Y55" s="104">
        <v>0</v>
      </c>
      <c r="Z55" s="33">
        <f t="shared" si="3"/>
        <v>0.42525797079329086</v>
      </c>
      <c r="AA55" s="104">
        <v>0</v>
      </c>
      <c r="AB55" s="104">
        <v>0</v>
      </c>
      <c r="AC55" s="104">
        <v>1</v>
      </c>
      <c r="AD55" s="40">
        <f t="shared" si="4"/>
        <v>0.57474202920670914</v>
      </c>
    </row>
    <row r="56" spans="1:30" s="21" customFormat="1" x14ac:dyDescent="0.25">
      <c r="A56" s="20"/>
      <c r="B56" s="94">
        <v>441</v>
      </c>
      <c r="C56" s="121">
        <v>2</v>
      </c>
      <c r="D56" s="82" t="s">
        <v>149</v>
      </c>
      <c r="E56" s="42">
        <v>282124</v>
      </c>
      <c r="F56" s="42">
        <v>115092</v>
      </c>
      <c r="G56" s="42">
        <v>26</v>
      </c>
      <c r="H56" s="42">
        <v>960754</v>
      </c>
      <c r="I56" s="42">
        <v>960765</v>
      </c>
      <c r="J56" s="44"/>
      <c r="K56" s="137">
        <v>347871.48</v>
      </c>
      <c r="L56" s="161">
        <f t="shared" si="0"/>
        <v>362.07759441694901</v>
      </c>
      <c r="M56" s="160"/>
      <c r="N56" s="137">
        <v>147737.14000000001</v>
      </c>
      <c r="O56" s="37">
        <f t="shared" si="1"/>
        <v>153.77031844415649</v>
      </c>
      <c r="P56" s="50"/>
      <c r="Q56" s="137">
        <v>200134.34</v>
      </c>
      <c r="R56" s="161">
        <f t="shared" si="5"/>
        <v>208.30727597279252</v>
      </c>
      <c r="S56" s="114"/>
      <c r="T56" s="104">
        <v>3.5832222012690915E-2</v>
      </c>
      <c r="U56" s="104">
        <v>0</v>
      </c>
      <c r="V56" s="104">
        <v>5.4307264916594426E-2</v>
      </c>
      <c r="W56" s="104">
        <v>0.45413319900466459</v>
      </c>
      <c r="X56" s="104">
        <v>0.45279534990321318</v>
      </c>
      <c r="Y56" s="104">
        <v>2.9319641628367788E-3</v>
      </c>
      <c r="Z56" s="33">
        <f t="shared" si="3"/>
        <v>0.42468885348117652</v>
      </c>
      <c r="AA56" s="104">
        <v>0</v>
      </c>
      <c r="AB56" s="104">
        <v>6.1043996747384784E-4</v>
      </c>
      <c r="AC56" s="104">
        <v>0.99938956003252621</v>
      </c>
      <c r="AD56" s="40">
        <f t="shared" si="4"/>
        <v>0.57531114651882354</v>
      </c>
    </row>
    <row r="57" spans="1:30" s="21" customFormat="1" x14ac:dyDescent="0.25">
      <c r="A57" s="20"/>
      <c r="B57" s="94">
        <v>736</v>
      </c>
      <c r="C57" s="121">
        <v>7</v>
      </c>
      <c r="D57" s="82" t="s">
        <v>114</v>
      </c>
      <c r="E57" s="42">
        <v>1442</v>
      </c>
      <c r="F57" s="42">
        <v>23</v>
      </c>
      <c r="G57" s="42">
        <v>0</v>
      </c>
      <c r="H57" s="42">
        <v>2811</v>
      </c>
      <c r="I57" s="42">
        <v>2811</v>
      </c>
      <c r="J57" s="36"/>
      <c r="K57" s="137">
        <v>1042.22</v>
      </c>
      <c r="L57" s="37">
        <f t="shared" si="0"/>
        <v>370.76485236570613</v>
      </c>
      <c r="M57" s="38"/>
      <c r="N57" s="137">
        <v>441.19</v>
      </c>
      <c r="O57" s="37">
        <f t="shared" si="1"/>
        <v>156.95126289576663</v>
      </c>
      <c r="P57" s="159">
        <v>6</v>
      </c>
      <c r="Q57" s="137">
        <v>601.03</v>
      </c>
      <c r="R57" s="37">
        <f t="shared" si="5"/>
        <v>213.81358946993953</v>
      </c>
      <c r="S57" s="200"/>
      <c r="T57" s="104">
        <v>3.5109589972574178E-2</v>
      </c>
      <c r="U57" s="104">
        <v>0</v>
      </c>
      <c r="V57" s="104">
        <v>0</v>
      </c>
      <c r="W57" s="104">
        <v>0.90736417416532555</v>
      </c>
      <c r="X57" s="104">
        <v>5.7526235862100226E-2</v>
      </c>
      <c r="Y57" s="104">
        <v>0</v>
      </c>
      <c r="Z57" s="33">
        <f t="shared" si="3"/>
        <v>0.42331753372608472</v>
      </c>
      <c r="AA57" s="104">
        <v>0</v>
      </c>
      <c r="AB57" s="104">
        <v>2.419180406968038E-2</v>
      </c>
      <c r="AC57" s="104">
        <v>0.97580819593031964</v>
      </c>
      <c r="AD57" s="40">
        <f t="shared" si="4"/>
        <v>0.57668246627391528</v>
      </c>
    </row>
    <row r="58" spans="1:30" s="21" customFormat="1" x14ac:dyDescent="0.25">
      <c r="A58" s="20"/>
      <c r="B58" s="94">
        <v>183</v>
      </c>
      <c r="C58" s="121">
        <v>4</v>
      </c>
      <c r="D58" s="82" t="s">
        <v>90</v>
      </c>
      <c r="E58" s="42">
        <v>60437</v>
      </c>
      <c r="F58" s="42">
        <v>14362</v>
      </c>
      <c r="G58" s="42">
        <v>1200</v>
      </c>
      <c r="H58" s="42">
        <v>160274</v>
      </c>
      <c r="I58" s="42">
        <v>160774</v>
      </c>
      <c r="J58" s="36"/>
      <c r="K58" s="137">
        <v>77048.600000000006</v>
      </c>
      <c r="L58" s="37">
        <f t="shared" si="0"/>
        <v>479.23544851779519</v>
      </c>
      <c r="M58" s="52"/>
      <c r="N58" s="137">
        <v>32588.63</v>
      </c>
      <c r="O58" s="37">
        <f t="shared" si="1"/>
        <v>202.69838406707552</v>
      </c>
      <c r="P58" s="50"/>
      <c r="Q58" s="137">
        <v>44459.97</v>
      </c>
      <c r="R58" s="37">
        <f t="shared" si="5"/>
        <v>276.53706445071964</v>
      </c>
      <c r="S58" s="114"/>
      <c r="T58" s="104">
        <v>2.7098715104010202E-2</v>
      </c>
      <c r="U58" s="104">
        <v>3.4714561489697479E-3</v>
      </c>
      <c r="V58" s="104">
        <v>8.0810086217186786E-2</v>
      </c>
      <c r="W58" s="104">
        <v>0.53982968906640139</v>
      </c>
      <c r="X58" s="104">
        <v>0.3400010985426512</v>
      </c>
      <c r="Y58" s="104">
        <v>8.788954920780653E-3</v>
      </c>
      <c r="Z58" s="33">
        <f t="shared" si="3"/>
        <v>0.42296200060740879</v>
      </c>
      <c r="AA58" s="104">
        <v>0</v>
      </c>
      <c r="AB58" s="104">
        <v>2.2121022573789407E-3</v>
      </c>
      <c r="AC58" s="104">
        <v>0.99778789774262111</v>
      </c>
      <c r="AD58" s="40">
        <f t="shared" si="4"/>
        <v>0.57703799939259115</v>
      </c>
    </row>
    <row r="59" spans="1:30" s="21" customFormat="1" x14ac:dyDescent="0.25">
      <c r="A59" s="20"/>
      <c r="B59" s="94">
        <v>39</v>
      </c>
      <c r="C59" s="121">
        <v>7</v>
      </c>
      <c r="D59" s="82" t="s">
        <v>141</v>
      </c>
      <c r="E59" s="42">
        <v>2296</v>
      </c>
      <c r="F59" s="42">
        <v>0</v>
      </c>
      <c r="G59" s="42">
        <v>0</v>
      </c>
      <c r="H59" s="42">
        <v>4884</v>
      </c>
      <c r="I59" s="42">
        <v>4884</v>
      </c>
      <c r="J59" s="44"/>
      <c r="K59" s="137">
        <v>1777.75</v>
      </c>
      <c r="L59" s="161">
        <f t="shared" si="0"/>
        <v>363.99467649467647</v>
      </c>
      <c r="M59" s="162"/>
      <c r="N59" s="137">
        <v>722.41</v>
      </c>
      <c r="O59" s="37">
        <f t="shared" si="1"/>
        <v>147.9135954135954</v>
      </c>
      <c r="P59" s="50"/>
      <c r="Q59" s="137">
        <v>1055.3399999999999</v>
      </c>
      <c r="R59" s="161">
        <f t="shared" si="5"/>
        <v>216.08108108108109</v>
      </c>
      <c r="S59" s="114"/>
      <c r="T59" s="104">
        <v>3.7250314918121287E-2</v>
      </c>
      <c r="U59" s="104">
        <v>0</v>
      </c>
      <c r="V59" s="104">
        <v>2.9623067233288575E-2</v>
      </c>
      <c r="W59" s="104">
        <v>0.75356099721764647</v>
      </c>
      <c r="X59" s="104">
        <v>0.17956562063094364</v>
      </c>
      <c r="Y59" s="104">
        <v>0</v>
      </c>
      <c r="Z59" s="33">
        <f t="shared" si="3"/>
        <v>0.40636197440585009</v>
      </c>
      <c r="AA59" s="104">
        <v>0</v>
      </c>
      <c r="AB59" s="104">
        <v>0</v>
      </c>
      <c r="AC59" s="104">
        <v>1</v>
      </c>
      <c r="AD59" s="40">
        <f t="shared" si="4"/>
        <v>0.59363802559414991</v>
      </c>
    </row>
    <row r="60" spans="1:30" s="21" customFormat="1" x14ac:dyDescent="0.25">
      <c r="A60" s="20"/>
      <c r="B60" s="94">
        <v>186</v>
      </c>
      <c r="C60" s="121">
        <v>4</v>
      </c>
      <c r="D60" s="82" t="s">
        <v>42</v>
      </c>
      <c r="E60" s="42">
        <v>72049</v>
      </c>
      <c r="F60" s="42">
        <v>1599</v>
      </c>
      <c r="G60" s="42">
        <v>4140</v>
      </c>
      <c r="H60" s="42">
        <v>155283</v>
      </c>
      <c r="I60" s="42">
        <v>157008</v>
      </c>
      <c r="J60" s="36"/>
      <c r="K60" s="137">
        <v>42092.53</v>
      </c>
      <c r="L60" s="37">
        <f t="shared" si="0"/>
        <v>268.09162590441252</v>
      </c>
      <c r="M60" s="38"/>
      <c r="N60" s="137">
        <v>17067.650000000001</v>
      </c>
      <c r="O60" s="37">
        <f t="shared" si="1"/>
        <v>108.70560735758687</v>
      </c>
      <c r="P60" s="52"/>
      <c r="Q60" s="137">
        <v>25024.880000000001</v>
      </c>
      <c r="R60" s="37">
        <f t="shared" si="5"/>
        <v>159.38601854682565</v>
      </c>
      <c r="S60" s="115">
        <v>1</v>
      </c>
      <c r="T60" s="104">
        <v>5.0130510058502484E-2</v>
      </c>
      <c r="U60" s="104">
        <v>0</v>
      </c>
      <c r="V60" s="104">
        <v>0.10941400837256446</v>
      </c>
      <c r="W60" s="104">
        <v>0.82861378104191252</v>
      </c>
      <c r="X60" s="104">
        <v>1.1841700527020415E-2</v>
      </c>
      <c r="Y60" s="104">
        <v>0</v>
      </c>
      <c r="Z60" s="33">
        <f t="shared" si="3"/>
        <v>0.40547930951168776</v>
      </c>
      <c r="AA60" s="104">
        <v>0</v>
      </c>
      <c r="AB60" s="104">
        <v>4.1079118061704989E-4</v>
      </c>
      <c r="AC60" s="104">
        <v>0.99958920881938285</v>
      </c>
      <c r="AD60" s="40">
        <f t="shared" si="4"/>
        <v>0.59452069048831235</v>
      </c>
    </row>
    <row r="61" spans="1:30" s="21" customFormat="1" x14ac:dyDescent="0.25">
      <c r="A61" s="20"/>
      <c r="B61" s="94">
        <v>600</v>
      </c>
      <c r="C61" s="121">
        <v>7</v>
      </c>
      <c r="D61" s="82" t="s">
        <v>220</v>
      </c>
      <c r="E61" s="42">
        <v>3817</v>
      </c>
      <c r="F61" s="42">
        <v>476</v>
      </c>
      <c r="G61" s="42">
        <v>99</v>
      </c>
      <c r="H61" s="42">
        <v>8089</v>
      </c>
      <c r="I61" s="42">
        <v>8130</v>
      </c>
      <c r="J61" s="36"/>
      <c r="K61" s="137">
        <v>3746.42</v>
      </c>
      <c r="L61" s="37">
        <f t="shared" si="0"/>
        <v>460.81426814268144</v>
      </c>
      <c r="M61" s="38"/>
      <c r="N61" s="137">
        <v>1508.94</v>
      </c>
      <c r="O61" s="37">
        <f t="shared" si="1"/>
        <v>185.60147601476015</v>
      </c>
      <c r="P61" s="39">
        <v>5</v>
      </c>
      <c r="Q61" s="137">
        <v>2237.48</v>
      </c>
      <c r="R61" s="37">
        <f t="shared" si="5"/>
        <v>275.21279212792126</v>
      </c>
      <c r="S61" s="113">
        <v>2</v>
      </c>
      <c r="T61" s="104">
        <v>2.9537291078505439E-2</v>
      </c>
      <c r="U61" s="104">
        <v>0</v>
      </c>
      <c r="V61" s="104">
        <v>2.239320317573926E-2</v>
      </c>
      <c r="W61" s="104">
        <v>0.59629276180630109</v>
      </c>
      <c r="X61" s="104">
        <v>0.34508330351107402</v>
      </c>
      <c r="Y61" s="104">
        <v>6.6934404283801865E-3</v>
      </c>
      <c r="Z61" s="33">
        <f t="shared" si="3"/>
        <v>0.40276850967056549</v>
      </c>
      <c r="AA61" s="104">
        <v>0</v>
      </c>
      <c r="AB61" s="104">
        <v>5.0056313352521593E-4</v>
      </c>
      <c r="AC61" s="104">
        <v>0.9994994368664748</v>
      </c>
      <c r="AD61" s="40">
        <f t="shared" si="4"/>
        <v>0.59723149032943446</v>
      </c>
    </row>
    <row r="62" spans="1:30" s="21" customFormat="1" x14ac:dyDescent="0.25">
      <c r="A62" s="20"/>
      <c r="B62" s="94">
        <v>909</v>
      </c>
      <c r="C62" s="121">
        <v>5</v>
      </c>
      <c r="D62" s="82" t="s">
        <v>179</v>
      </c>
      <c r="E62" s="42">
        <v>2460</v>
      </c>
      <c r="F62" s="42">
        <v>1878</v>
      </c>
      <c r="G62" s="42">
        <v>0</v>
      </c>
      <c r="H62" s="42">
        <v>9140</v>
      </c>
      <c r="I62" s="42">
        <v>9140</v>
      </c>
      <c r="J62" s="44"/>
      <c r="K62" s="137">
        <v>4263.2</v>
      </c>
      <c r="L62" s="161">
        <f t="shared" si="0"/>
        <v>466.43326039387307</v>
      </c>
      <c r="M62" s="162"/>
      <c r="N62" s="137">
        <v>1707.58</v>
      </c>
      <c r="O62" s="37">
        <f t="shared" si="1"/>
        <v>186.8249452954048</v>
      </c>
      <c r="P62" s="50"/>
      <c r="Q62" s="137">
        <v>2555.62</v>
      </c>
      <c r="R62" s="161">
        <f t="shared" si="5"/>
        <v>279.60831509846827</v>
      </c>
      <c r="S62" s="114"/>
      <c r="T62" s="104">
        <v>2.9492029656004407E-2</v>
      </c>
      <c r="U62" s="104">
        <v>0.23894048887899835</v>
      </c>
      <c r="V62" s="104">
        <v>0.12236029937103972</v>
      </c>
      <c r="W62" s="104">
        <v>0.36694620457021049</v>
      </c>
      <c r="X62" s="104">
        <v>0.23453659564998419</v>
      </c>
      <c r="Y62" s="104">
        <v>7.7243818737628691E-3</v>
      </c>
      <c r="Z62" s="33">
        <f t="shared" si="3"/>
        <v>0.40053950084443612</v>
      </c>
      <c r="AA62" s="104">
        <v>0</v>
      </c>
      <c r="AB62" s="104">
        <v>1.130841048356172E-3</v>
      </c>
      <c r="AC62" s="104">
        <v>0.99886915895164385</v>
      </c>
      <c r="AD62" s="40">
        <f t="shared" si="4"/>
        <v>0.59946049915556388</v>
      </c>
    </row>
    <row r="63" spans="1:30" s="21" customFormat="1" x14ac:dyDescent="0.25">
      <c r="A63" s="20"/>
      <c r="B63" s="94">
        <v>551</v>
      </c>
      <c r="C63" s="121">
        <v>7</v>
      </c>
      <c r="D63" s="82" t="s">
        <v>102</v>
      </c>
      <c r="E63" s="42">
        <v>1408</v>
      </c>
      <c r="F63" s="42">
        <v>36</v>
      </c>
      <c r="G63" s="42">
        <v>198</v>
      </c>
      <c r="H63" s="42">
        <v>2577</v>
      </c>
      <c r="I63" s="42">
        <v>2660</v>
      </c>
      <c r="J63" s="36"/>
      <c r="K63" s="137">
        <v>1199.53</v>
      </c>
      <c r="L63" s="37">
        <f t="shared" si="0"/>
        <v>450.95112781954884</v>
      </c>
      <c r="M63" s="38"/>
      <c r="N63" s="137">
        <v>478.27</v>
      </c>
      <c r="O63" s="37">
        <f t="shared" si="1"/>
        <v>179.80075187969925</v>
      </c>
      <c r="P63" s="50">
        <v>5</v>
      </c>
      <c r="Q63" s="137">
        <v>721.26</v>
      </c>
      <c r="R63" s="37">
        <f t="shared" si="5"/>
        <v>271.1503759398496</v>
      </c>
      <c r="S63" s="113">
        <v>2</v>
      </c>
      <c r="T63" s="104">
        <v>2.9690342275283835E-2</v>
      </c>
      <c r="U63" s="104">
        <v>0</v>
      </c>
      <c r="V63" s="104">
        <v>8.3258410521253684E-2</v>
      </c>
      <c r="W63" s="104">
        <v>0.52869717941748384</v>
      </c>
      <c r="X63" s="104">
        <v>0.35622138122817659</v>
      </c>
      <c r="Y63" s="104">
        <v>2.1326865578020784E-3</v>
      </c>
      <c r="Z63" s="33">
        <f t="shared" si="3"/>
        <v>0.3987144965111335</v>
      </c>
      <c r="AA63" s="104">
        <v>0</v>
      </c>
      <c r="AB63" s="104">
        <v>3.4661564484374566E-4</v>
      </c>
      <c r="AC63" s="104">
        <v>0.99965338435515627</v>
      </c>
      <c r="AD63" s="40">
        <f t="shared" si="4"/>
        <v>0.60128550348886645</v>
      </c>
    </row>
    <row r="64" spans="1:30" s="21" customFormat="1" x14ac:dyDescent="0.25">
      <c r="A64" s="20"/>
      <c r="B64" s="94">
        <v>205</v>
      </c>
      <c r="C64" s="121">
        <v>7</v>
      </c>
      <c r="D64" s="82" t="s">
        <v>167</v>
      </c>
      <c r="E64" s="42">
        <v>7582</v>
      </c>
      <c r="F64" s="42">
        <v>51</v>
      </c>
      <c r="G64" s="42">
        <v>2735</v>
      </c>
      <c r="H64" s="42">
        <v>9056</v>
      </c>
      <c r="I64" s="42">
        <v>10196</v>
      </c>
      <c r="J64" s="44"/>
      <c r="K64" s="137">
        <v>2934.85</v>
      </c>
      <c r="L64" s="161">
        <f t="shared" si="0"/>
        <v>287.84327187132209</v>
      </c>
      <c r="M64" s="162"/>
      <c r="N64" s="137">
        <v>1159.19</v>
      </c>
      <c r="O64" s="37">
        <f t="shared" si="1"/>
        <v>113.69066300510003</v>
      </c>
      <c r="P64" s="50"/>
      <c r="Q64" s="137">
        <v>1775.66</v>
      </c>
      <c r="R64" s="161">
        <f t="shared" si="5"/>
        <v>174.15260886622204</v>
      </c>
      <c r="S64" s="114"/>
      <c r="T64" s="104">
        <v>4.3047300270016131E-2</v>
      </c>
      <c r="U64" s="104">
        <v>0</v>
      </c>
      <c r="V64" s="104">
        <v>0.12595864353557223</v>
      </c>
      <c r="W64" s="104">
        <v>0.73702326624625814</v>
      </c>
      <c r="X64" s="104">
        <v>9.3970789948153458E-2</v>
      </c>
      <c r="Y64" s="104">
        <v>0</v>
      </c>
      <c r="Z64" s="33">
        <f t="shared" si="3"/>
        <v>0.39497418948157492</v>
      </c>
      <c r="AA64" s="104">
        <v>0</v>
      </c>
      <c r="AB64" s="104">
        <v>6.1948796503835191E-3</v>
      </c>
      <c r="AC64" s="104">
        <v>0.99380512034961643</v>
      </c>
      <c r="AD64" s="40">
        <f t="shared" si="4"/>
        <v>0.60502581051842519</v>
      </c>
    </row>
    <row r="65" spans="1:30" s="21" customFormat="1" x14ac:dyDescent="0.25">
      <c r="A65" s="20"/>
      <c r="B65" s="94">
        <v>12</v>
      </c>
      <c r="C65" s="121">
        <v>4</v>
      </c>
      <c r="D65" s="82" t="s">
        <v>145</v>
      </c>
      <c r="E65" s="42">
        <v>38845</v>
      </c>
      <c r="F65" s="42">
        <v>0</v>
      </c>
      <c r="G65" s="42">
        <v>2657</v>
      </c>
      <c r="H65" s="42">
        <v>87463</v>
      </c>
      <c r="I65" s="42">
        <v>88570</v>
      </c>
      <c r="J65" s="44"/>
      <c r="K65" s="137">
        <v>30718.16</v>
      </c>
      <c r="L65" s="161">
        <f t="shared" si="0"/>
        <v>346.8235294117647</v>
      </c>
      <c r="M65" s="160"/>
      <c r="N65" s="137">
        <v>12128.23</v>
      </c>
      <c r="O65" s="37">
        <f t="shared" si="1"/>
        <v>136.93383764254261</v>
      </c>
      <c r="P65" s="50"/>
      <c r="Q65" s="137">
        <v>18589.93</v>
      </c>
      <c r="R65" s="161">
        <f t="shared" si="5"/>
        <v>209.88969176922208</v>
      </c>
      <c r="S65" s="114"/>
      <c r="T65" s="104">
        <v>3.9735394200142972E-2</v>
      </c>
      <c r="U65" s="104">
        <v>1.1543316708208864E-2</v>
      </c>
      <c r="V65" s="104">
        <v>0.10727781382773909</v>
      </c>
      <c r="W65" s="104">
        <v>0.5582875654567897</v>
      </c>
      <c r="X65" s="104">
        <v>0.2669062179724494</v>
      </c>
      <c r="Y65" s="104">
        <v>1.6249691834670024E-2</v>
      </c>
      <c r="Z65" s="33">
        <f t="shared" si="3"/>
        <v>0.39482280188657132</v>
      </c>
      <c r="AA65" s="104">
        <v>0</v>
      </c>
      <c r="AB65" s="104">
        <v>2.3270663203142777E-3</v>
      </c>
      <c r="AC65" s="104">
        <v>0.99767293367968557</v>
      </c>
      <c r="AD65" s="40">
        <f t="shared" si="4"/>
        <v>0.60517719811342863</v>
      </c>
    </row>
    <row r="66" spans="1:30" s="21" customFormat="1" x14ac:dyDescent="0.25">
      <c r="A66" s="20"/>
      <c r="B66" s="182">
        <v>229</v>
      </c>
      <c r="C66" s="183">
        <v>7</v>
      </c>
      <c r="D66" s="184" t="s">
        <v>55</v>
      </c>
      <c r="E66" s="42">
        <v>5700</v>
      </c>
      <c r="F66" s="42">
        <v>0</v>
      </c>
      <c r="G66" s="42">
        <v>200</v>
      </c>
      <c r="H66" s="185">
        <v>14006</v>
      </c>
      <c r="I66" s="185">
        <v>14089</v>
      </c>
      <c r="J66" s="186"/>
      <c r="K66" s="137">
        <v>4452.7700000000004</v>
      </c>
      <c r="L66" s="187">
        <f t="shared" si="0"/>
        <v>316.04585137341189</v>
      </c>
      <c r="M66" s="188"/>
      <c r="N66" s="137">
        <v>1737.51</v>
      </c>
      <c r="O66" s="187">
        <f t="shared" si="1"/>
        <v>123.3238696855703</v>
      </c>
      <c r="P66" s="189"/>
      <c r="Q66" s="137">
        <v>2715.26</v>
      </c>
      <c r="R66" s="187">
        <f t="shared" si="5"/>
        <v>192.72198168784158</v>
      </c>
      <c r="S66" s="190"/>
      <c r="T66" s="104">
        <v>4.4414132868300038E-2</v>
      </c>
      <c r="U66" s="104">
        <v>0</v>
      </c>
      <c r="V66" s="104">
        <v>0.3228528181132771</v>
      </c>
      <c r="W66" s="104">
        <v>0.54110767707811747</v>
      </c>
      <c r="X66" s="104">
        <v>9.1625371940305372E-2</v>
      </c>
      <c r="Y66" s="104">
        <v>0</v>
      </c>
      <c r="Z66" s="191">
        <f t="shared" si="3"/>
        <v>0.39020879138154446</v>
      </c>
      <c r="AA66" s="104">
        <v>0</v>
      </c>
      <c r="AB66" s="104">
        <v>3.9959340910262729E-3</v>
      </c>
      <c r="AC66" s="104">
        <v>0.99600406590897361</v>
      </c>
      <c r="AD66" s="192">
        <f t="shared" si="4"/>
        <v>0.60979120861845548</v>
      </c>
    </row>
    <row r="67" spans="1:30" s="21" customFormat="1" x14ac:dyDescent="0.25">
      <c r="A67" s="20"/>
      <c r="B67" s="94">
        <v>103</v>
      </c>
      <c r="C67" s="121">
        <v>3</v>
      </c>
      <c r="D67" s="82" t="s">
        <v>171</v>
      </c>
      <c r="E67" s="42">
        <v>26435</v>
      </c>
      <c r="F67" s="42">
        <v>8350</v>
      </c>
      <c r="G67" s="42">
        <v>46</v>
      </c>
      <c r="H67" s="42">
        <v>76563</v>
      </c>
      <c r="I67" s="42">
        <v>76582</v>
      </c>
      <c r="J67" s="47"/>
      <c r="K67" s="137">
        <v>28151.77</v>
      </c>
      <c r="L67" s="161">
        <f t="shared" si="0"/>
        <v>367.60296153143037</v>
      </c>
      <c r="M67" s="162"/>
      <c r="N67" s="137">
        <v>10932.58</v>
      </c>
      <c r="O67" s="37">
        <f t="shared" si="1"/>
        <v>142.7565224204121</v>
      </c>
      <c r="P67" s="159"/>
      <c r="Q67" s="137">
        <v>17219.189999999999</v>
      </c>
      <c r="R67" s="161">
        <f t="shared" si="5"/>
        <v>224.84643911101824</v>
      </c>
      <c r="S67" s="200"/>
      <c r="T67" s="104">
        <v>3.8587414864560791E-2</v>
      </c>
      <c r="U67" s="104">
        <v>0</v>
      </c>
      <c r="V67" s="104">
        <v>6.0919746299592591E-2</v>
      </c>
      <c r="W67" s="104">
        <v>0.4540565904845883</v>
      </c>
      <c r="X67" s="104">
        <v>0.44643624835125834</v>
      </c>
      <c r="Y67" s="104">
        <v>0</v>
      </c>
      <c r="Z67" s="33">
        <f t="shared" si="3"/>
        <v>0.38834432080114323</v>
      </c>
      <c r="AA67" s="104">
        <v>0</v>
      </c>
      <c r="AB67" s="104">
        <v>0</v>
      </c>
      <c r="AC67" s="104">
        <v>1</v>
      </c>
      <c r="AD67" s="40">
        <f t="shared" si="4"/>
        <v>0.61165567919885666</v>
      </c>
    </row>
    <row r="68" spans="1:30" s="21" customFormat="1" x14ac:dyDescent="0.25">
      <c r="A68" s="20"/>
      <c r="B68" s="94">
        <v>731</v>
      </c>
      <c r="C68" s="121">
        <v>5</v>
      </c>
      <c r="D68" s="82" t="s">
        <v>50</v>
      </c>
      <c r="E68" s="42">
        <v>3973</v>
      </c>
      <c r="F68" s="42">
        <v>441</v>
      </c>
      <c r="G68" s="42">
        <v>0</v>
      </c>
      <c r="H68" s="42">
        <v>10320</v>
      </c>
      <c r="I68" s="42">
        <v>10320</v>
      </c>
      <c r="J68" s="36"/>
      <c r="K68" s="137">
        <v>4412.55</v>
      </c>
      <c r="L68" s="37">
        <f t="shared" si="0"/>
        <v>427.57267441860466</v>
      </c>
      <c r="M68" s="38"/>
      <c r="N68" s="137">
        <v>1711.25</v>
      </c>
      <c r="O68" s="37">
        <f t="shared" si="1"/>
        <v>165.81879844961242</v>
      </c>
      <c r="P68" s="50"/>
      <c r="Q68" s="137">
        <v>2701.3</v>
      </c>
      <c r="R68" s="37">
        <f t="shared" si="5"/>
        <v>261.75387596899225</v>
      </c>
      <c r="S68" s="114"/>
      <c r="T68" s="104">
        <v>3.3227173119065014E-2</v>
      </c>
      <c r="U68" s="104">
        <v>0</v>
      </c>
      <c r="V68" s="104">
        <v>9.1821767713659602E-2</v>
      </c>
      <c r="W68" s="104">
        <v>0.59423813002191384</v>
      </c>
      <c r="X68" s="104">
        <v>0.27279474068663256</v>
      </c>
      <c r="Y68" s="104">
        <v>7.9181884587289988E-3</v>
      </c>
      <c r="Z68" s="33">
        <f t="shared" si="3"/>
        <v>0.38781430238750836</v>
      </c>
      <c r="AA68" s="104">
        <v>0</v>
      </c>
      <c r="AB68" s="104">
        <v>1.0550475696886683E-3</v>
      </c>
      <c r="AC68" s="104">
        <v>0.99894495243031123</v>
      </c>
      <c r="AD68" s="40">
        <f t="shared" si="4"/>
        <v>0.61218569761249164</v>
      </c>
    </row>
    <row r="69" spans="1:30" s="21" customFormat="1" x14ac:dyDescent="0.25">
      <c r="A69" s="20"/>
      <c r="B69" s="94">
        <v>294</v>
      </c>
      <c r="C69" s="121">
        <v>7</v>
      </c>
      <c r="D69" s="82" t="s">
        <v>168</v>
      </c>
      <c r="E69" s="42">
        <v>6204</v>
      </c>
      <c r="F69" s="42">
        <v>76</v>
      </c>
      <c r="G69" s="42">
        <v>1</v>
      </c>
      <c r="H69" s="42">
        <v>15247</v>
      </c>
      <c r="I69" s="42">
        <v>15247</v>
      </c>
      <c r="J69" s="47"/>
      <c r="K69" s="137">
        <v>4821.16</v>
      </c>
      <c r="L69" s="161">
        <f t="shared" si="0"/>
        <v>316.20384337902539</v>
      </c>
      <c r="M69" s="162"/>
      <c r="N69" s="137">
        <v>1868.02</v>
      </c>
      <c r="O69" s="37">
        <f t="shared" si="1"/>
        <v>122.51721650160687</v>
      </c>
      <c r="P69" s="50"/>
      <c r="Q69" s="137">
        <v>2953.14</v>
      </c>
      <c r="R69" s="161">
        <f t="shared" si="5"/>
        <v>193.68662687741852</v>
      </c>
      <c r="S69" s="114"/>
      <c r="T69" s="104">
        <v>4.497275189773129E-2</v>
      </c>
      <c r="U69" s="104">
        <v>0</v>
      </c>
      <c r="V69" s="104">
        <v>0.15010010599458248</v>
      </c>
      <c r="W69" s="104">
        <v>0.74361088211046988</v>
      </c>
      <c r="X69" s="104">
        <v>6.1316259997216307E-2</v>
      </c>
      <c r="Y69" s="104">
        <v>0</v>
      </c>
      <c r="Z69" s="33">
        <f t="shared" si="3"/>
        <v>0.38746276829642662</v>
      </c>
      <c r="AA69" s="104">
        <v>0</v>
      </c>
      <c r="AB69" s="104">
        <v>8.5908558348063418E-3</v>
      </c>
      <c r="AC69" s="104">
        <v>0.99140914416519366</v>
      </c>
      <c r="AD69" s="40">
        <f t="shared" si="4"/>
        <v>0.61253723170357344</v>
      </c>
    </row>
    <row r="70" spans="1:30" s="21" customFormat="1" x14ac:dyDescent="0.25">
      <c r="A70" s="20"/>
      <c r="B70" s="94">
        <v>555</v>
      </c>
      <c r="C70" s="121">
        <v>7</v>
      </c>
      <c r="D70" s="82" t="s">
        <v>91</v>
      </c>
      <c r="E70" s="42">
        <v>5451</v>
      </c>
      <c r="F70" s="42">
        <v>72</v>
      </c>
      <c r="G70" s="42">
        <v>0</v>
      </c>
      <c r="H70" s="42">
        <v>9520</v>
      </c>
      <c r="I70" s="42">
        <v>9520</v>
      </c>
      <c r="J70" s="36"/>
      <c r="K70" s="137">
        <v>4024.46</v>
      </c>
      <c r="L70" s="37">
        <f t="shared" si="0"/>
        <v>422.73739495798321</v>
      </c>
      <c r="M70" s="38"/>
      <c r="N70" s="137">
        <v>1559.05</v>
      </c>
      <c r="O70" s="37">
        <f t="shared" si="1"/>
        <v>163.765756302521</v>
      </c>
      <c r="P70" s="38"/>
      <c r="Q70" s="137">
        <v>2465.41</v>
      </c>
      <c r="R70" s="37">
        <f t="shared" si="5"/>
        <v>258.97163865546219</v>
      </c>
      <c r="S70" s="114"/>
      <c r="T70" s="104">
        <v>3.3648696321477822E-2</v>
      </c>
      <c r="U70" s="104">
        <v>0</v>
      </c>
      <c r="V70" s="104">
        <v>0.18155928289663578</v>
      </c>
      <c r="W70" s="104">
        <v>0.72836663352682718</v>
      </c>
      <c r="X70" s="104">
        <v>5.3673711555113697E-2</v>
      </c>
      <c r="Y70" s="104">
        <v>2.7516756999454799E-3</v>
      </c>
      <c r="Z70" s="33">
        <f t="shared" si="3"/>
        <v>0.38739358820810743</v>
      </c>
      <c r="AA70" s="104">
        <v>0</v>
      </c>
      <c r="AB70" s="104">
        <v>0</v>
      </c>
      <c r="AC70" s="104">
        <v>1</v>
      </c>
      <c r="AD70" s="40">
        <f t="shared" si="4"/>
        <v>0.61260641179189257</v>
      </c>
    </row>
    <row r="71" spans="1:30" s="21" customFormat="1" x14ac:dyDescent="0.25">
      <c r="A71" s="20"/>
      <c r="B71" s="94">
        <v>971</v>
      </c>
      <c r="C71" s="121">
        <v>7</v>
      </c>
      <c r="D71" s="82" t="s">
        <v>117</v>
      </c>
      <c r="E71" s="42">
        <v>6604</v>
      </c>
      <c r="F71" s="42">
        <v>933</v>
      </c>
      <c r="G71" s="42">
        <v>93</v>
      </c>
      <c r="H71" s="42">
        <v>17532</v>
      </c>
      <c r="I71" s="42">
        <v>17571</v>
      </c>
      <c r="J71" s="44"/>
      <c r="K71" s="137">
        <v>4515.29</v>
      </c>
      <c r="L71" s="161">
        <f t="shared" ref="L71:L134" si="6">K71*1000/I71</f>
        <v>256.97399123555857</v>
      </c>
      <c r="M71" s="160"/>
      <c r="N71" s="137">
        <v>1741.27</v>
      </c>
      <c r="O71" s="37">
        <f t="shared" ref="O71:O134" si="7">N71*1000/I71</f>
        <v>99.099083717489052</v>
      </c>
      <c r="P71" s="168"/>
      <c r="Q71" s="137">
        <v>2774.02</v>
      </c>
      <c r="R71" s="161">
        <f t="shared" ref="R71:R102" si="8">Q71*1000/I71</f>
        <v>157.87490751806953</v>
      </c>
      <c r="S71" s="114"/>
      <c r="T71" s="104">
        <v>5.547674972864633E-2</v>
      </c>
      <c r="U71" s="104">
        <v>0</v>
      </c>
      <c r="V71" s="104">
        <v>3.4641382439254111E-2</v>
      </c>
      <c r="W71" s="104">
        <v>0.68490814175860149</v>
      </c>
      <c r="X71" s="104">
        <v>0.22105704457091663</v>
      </c>
      <c r="Y71" s="104">
        <v>3.9166815025814495E-3</v>
      </c>
      <c r="Z71" s="33">
        <f t="shared" ref="Z71:Z134" si="9">N71/K71</f>
        <v>0.38563857470948709</v>
      </c>
      <c r="AA71" s="104">
        <v>0</v>
      </c>
      <c r="AB71" s="104">
        <v>1.8384871053561257E-4</v>
      </c>
      <c r="AC71" s="104">
        <v>0.99981615128946444</v>
      </c>
      <c r="AD71" s="40">
        <f t="shared" ref="AD71:AD134" si="10">Q71/K71</f>
        <v>0.61436142529051285</v>
      </c>
    </row>
    <row r="72" spans="1:30" s="21" customFormat="1" x14ac:dyDescent="0.25">
      <c r="A72" s="20"/>
      <c r="B72" s="94">
        <v>601</v>
      </c>
      <c r="C72" s="121">
        <v>4</v>
      </c>
      <c r="D72" s="82" t="s">
        <v>106</v>
      </c>
      <c r="E72" s="42">
        <v>37206</v>
      </c>
      <c r="F72" s="42">
        <v>2880</v>
      </c>
      <c r="G72" s="42">
        <v>7070</v>
      </c>
      <c r="H72" s="42">
        <v>87240</v>
      </c>
      <c r="I72" s="42">
        <v>90186</v>
      </c>
      <c r="J72" s="36"/>
      <c r="K72" s="137">
        <v>32328.18</v>
      </c>
      <c r="L72" s="37">
        <f t="shared" si="6"/>
        <v>358.46118022752978</v>
      </c>
      <c r="M72" s="38"/>
      <c r="N72" s="137">
        <v>12456.5</v>
      </c>
      <c r="O72" s="37">
        <f t="shared" si="7"/>
        <v>138.12010733373251</v>
      </c>
      <c r="P72" s="52"/>
      <c r="Q72" s="137">
        <v>19871.68</v>
      </c>
      <c r="R72" s="37">
        <f t="shared" si="8"/>
        <v>220.34107289379727</v>
      </c>
      <c r="S72" s="114"/>
      <c r="T72" s="104">
        <v>3.8589491430177016E-2</v>
      </c>
      <c r="U72" s="104">
        <v>0</v>
      </c>
      <c r="V72" s="104">
        <v>0.1469345321719584</v>
      </c>
      <c r="W72" s="104">
        <v>0.56528559386665589</v>
      </c>
      <c r="X72" s="104">
        <v>0.23033998314133183</v>
      </c>
      <c r="Y72" s="104">
        <v>1.885039938987677E-2</v>
      </c>
      <c r="Z72" s="33">
        <f t="shared" si="9"/>
        <v>0.3853139892193127</v>
      </c>
      <c r="AA72" s="104">
        <v>0</v>
      </c>
      <c r="AB72" s="104">
        <v>3.8340995829240403E-3</v>
      </c>
      <c r="AC72" s="104">
        <v>0.99616590041707598</v>
      </c>
      <c r="AD72" s="40">
        <f t="shared" si="10"/>
        <v>0.6146860107806873</v>
      </c>
    </row>
    <row r="73" spans="1:30" s="21" customFormat="1" x14ac:dyDescent="0.25">
      <c r="A73" s="20"/>
      <c r="B73" s="94">
        <v>434</v>
      </c>
      <c r="C73" s="121">
        <v>7</v>
      </c>
      <c r="D73" s="82" t="s">
        <v>75</v>
      </c>
      <c r="E73" s="42">
        <v>3042</v>
      </c>
      <c r="F73" s="42">
        <v>88</v>
      </c>
      <c r="G73" s="42">
        <v>72</v>
      </c>
      <c r="H73" s="42">
        <v>6959</v>
      </c>
      <c r="I73" s="42">
        <v>6989</v>
      </c>
      <c r="J73" s="36"/>
      <c r="K73" s="137">
        <v>1672.08</v>
      </c>
      <c r="L73" s="37">
        <f t="shared" si="6"/>
        <v>239.24452711403634</v>
      </c>
      <c r="M73" s="38"/>
      <c r="N73" s="137">
        <v>637.64</v>
      </c>
      <c r="O73" s="37">
        <f t="shared" si="7"/>
        <v>91.234797538989838</v>
      </c>
      <c r="P73" s="38"/>
      <c r="Q73" s="137">
        <v>1034.44</v>
      </c>
      <c r="R73" s="37">
        <f t="shared" si="8"/>
        <v>148.00972957504649</v>
      </c>
      <c r="S73" s="114"/>
      <c r="T73" s="104">
        <v>6.0127971896367864E-2</v>
      </c>
      <c r="U73" s="104">
        <v>0</v>
      </c>
      <c r="V73" s="104">
        <v>0.14523869267925477</v>
      </c>
      <c r="W73" s="104">
        <v>0.67999184492817266</v>
      </c>
      <c r="X73" s="104">
        <v>0.11464149049620474</v>
      </c>
      <c r="Y73" s="104">
        <v>0</v>
      </c>
      <c r="Z73" s="33">
        <f t="shared" si="9"/>
        <v>0.38134539017271901</v>
      </c>
      <c r="AA73" s="104">
        <v>0.92803835891883524</v>
      </c>
      <c r="AB73" s="104">
        <v>1.2180503460809712E-2</v>
      </c>
      <c r="AC73" s="104">
        <v>5.9781137620354974E-2</v>
      </c>
      <c r="AD73" s="40">
        <f t="shared" si="10"/>
        <v>0.61865460982728104</v>
      </c>
    </row>
    <row r="74" spans="1:30" s="21" customFormat="1" x14ac:dyDescent="0.25">
      <c r="A74" s="20"/>
      <c r="B74" s="94">
        <v>8</v>
      </c>
      <c r="C74" s="121">
        <v>5</v>
      </c>
      <c r="D74" s="82" t="s">
        <v>193</v>
      </c>
      <c r="E74" s="42">
        <v>10492</v>
      </c>
      <c r="F74" s="42">
        <v>3550</v>
      </c>
      <c r="G74" s="42">
        <v>0</v>
      </c>
      <c r="H74" s="42">
        <v>30866</v>
      </c>
      <c r="I74" s="42">
        <v>30866</v>
      </c>
      <c r="J74" s="44"/>
      <c r="K74" s="137">
        <v>12757.52</v>
      </c>
      <c r="L74" s="161">
        <f t="shared" si="6"/>
        <v>413.3195101406078</v>
      </c>
      <c r="M74" s="162"/>
      <c r="N74" s="137">
        <v>4834.97</v>
      </c>
      <c r="O74" s="37">
        <f t="shared" si="7"/>
        <v>156.64387999740816</v>
      </c>
      <c r="P74" s="50"/>
      <c r="Q74" s="137">
        <v>7922.55</v>
      </c>
      <c r="R74" s="161">
        <f t="shared" si="8"/>
        <v>256.67563014319961</v>
      </c>
      <c r="S74" s="115">
        <v>1</v>
      </c>
      <c r="T74" s="104">
        <v>3.5174985573850508E-2</v>
      </c>
      <c r="U74" s="104">
        <v>4.3805856085973646E-3</v>
      </c>
      <c r="V74" s="104">
        <v>0.1122799107336757</v>
      </c>
      <c r="W74" s="104">
        <v>0.62093042976481749</v>
      </c>
      <c r="X74" s="104">
        <v>0.22028471738190722</v>
      </c>
      <c r="Y74" s="104">
        <v>6.9493709371516261E-3</v>
      </c>
      <c r="Z74" s="33">
        <f t="shared" si="9"/>
        <v>0.37898980366089963</v>
      </c>
      <c r="AA74" s="104">
        <v>0</v>
      </c>
      <c r="AB74" s="104">
        <v>1.1965844330423918E-3</v>
      </c>
      <c r="AC74" s="104">
        <v>0.99880341556695751</v>
      </c>
      <c r="AD74" s="40">
        <f t="shared" si="10"/>
        <v>0.62101019633910037</v>
      </c>
    </row>
    <row r="75" spans="1:30" s="21" customFormat="1" x14ac:dyDescent="0.25">
      <c r="A75" s="20"/>
      <c r="B75" s="94">
        <v>212</v>
      </c>
      <c r="C75" s="121">
        <v>7</v>
      </c>
      <c r="D75" s="82" t="s">
        <v>86</v>
      </c>
      <c r="E75" s="42">
        <v>5236</v>
      </c>
      <c r="F75" s="42">
        <v>0</v>
      </c>
      <c r="G75" s="42">
        <v>0</v>
      </c>
      <c r="H75" s="42">
        <v>10404</v>
      </c>
      <c r="I75" s="42">
        <v>10404</v>
      </c>
      <c r="J75" s="49"/>
      <c r="K75" s="137">
        <v>2607.15</v>
      </c>
      <c r="L75" s="37">
        <f t="shared" si="6"/>
        <v>250.59111880046137</v>
      </c>
      <c r="M75" s="52"/>
      <c r="N75" s="137">
        <v>985.9</v>
      </c>
      <c r="O75" s="37">
        <f t="shared" si="7"/>
        <v>94.761630142252983</v>
      </c>
      <c r="P75" s="50"/>
      <c r="Q75" s="137">
        <v>1621.25</v>
      </c>
      <c r="R75" s="37">
        <f t="shared" si="8"/>
        <v>155.82948865820839</v>
      </c>
      <c r="S75" s="114"/>
      <c r="T75" s="104">
        <v>5.8149913784359471E-2</v>
      </c>
      <c r="U75" s="104">
        <v>0</v>
      </c>
      <c r="V75" s="104">
        <v>0.19714981235419415</v>
      </c>
      <c r="W75" s="104">
        <v>0.73527741150218073</v>
      </c>
      <c r="X75" s="104">
        <v>9.4228623592656456E-3</v>
      </c>
      <c r="Y75" s="104">
        <v>0</v>
      </c>
      <c r="Z75" s="33">
        <f t="shared" si="9"/>
        <v>0.37815238862359279</v>
      </c>
      <c r="AA75" s="104">
        <v>0</v>
      </c>
      <c r="AB75" s="104">
        <v>8.1665381649961444E-3</v>
      </c>
      <c r="AC75" s="104">
        <v>0.99183346183500387</v>
      </c>
      <c r="AD75" s="40">
        <f t="shared" si="10"/>
        <v>0.62184761137640721</v>
      </c>
    </row>
    <row r="76" spans="1:30" s="21" customFormat="1" x14ac:dyDescent="0.25">
      <c r="A76" s="20"/>
      <c r="B76" s="94">
        <v>709</v>
      </c>
      <c r="C76" s="121">
        <v>8</v>
      </c>
      <c r="D76" s="82" t="s">
        <v>30</v>
      </c>
      <c r="E76" s="42">
        <v>707</v>
      </c>
      <c r="F76" s="42">
        <v>0</v>
      </c>
      <c r="G76" s="42">
        <v>0</v>
      </c>
      <c r="H76" s="42">
        <v>970</v>
      </c>
      <c r="I76" s="42">
        <v>970</v>
      </c>
      <c r="J76" s="36"/>
      <c r="K76" s="137">
        <v>448.35</v>
      </c>
      <c r="L76" s="37">
        <f t="shared" si="6"/>
        <v>462.21649484536084</v>
      </c>
      <c r="M76" s="38"/>
      <c r="N76" s="137">
        <v>169.48</v>
      </c>
      <c r="O76" s="37">
        <f t="shared" si="7"/>
        <v>174.72164948453607</v>
      </c>
      <c r="P76" s="50"/>
      <c r="Q76" s="137">
        <v>278.87</v>
      </c>
      <c r="R76" s="37">
        <f t="shared" si="8"/>
        <v>287.49484536082474</v>
      </c>
      <c r="S76" s="115">
        <v>2</v>
      </c>
      <c r="T76" s="104">
        <v>3.1508142553693649E-2</v>
      </c>
      <c r="U76" s="104">
        <v>0</v>
      </c>
      <c r="V76" s="104">
        <v>0</v>
      </c>
      <c r="W76" s="104">
        <v>0.77790889780505079</v>
      </c>
      <c r="X76" s="104">
        <v>0.1905829596412556</v>
      </c>
      <c r="Y76" s="104">
        <v>0</v>
      </c>
      <c r="Z76" s="33">
        <f t="shared" si="9"/>
        <v>0.37800825248132036</v>
      </c>
      <c r="AA76" s="104">
        <v>0</v>
      </c>
      <c r="AB76" s="104">
        <v>7.171800480510632E-3</v>
      </c>
      <c r="AC76" s="104">
        <v>0.99282819951948942</v>
      </c>
      <c r="AD76" s="40">
        <f t="shared" si="10"/>
        <v>0.62199174751867958</v>
      </c>
    </row>
    <row r="77" spans="1:30" s="21" customFormat="1" x14ac:dyDescent="0.25">
      <c r="A77" s="20"/>
      <c r="B77" s="94">
        <v>21</v>
      </c>
      <c r="C77" s="121">
        <v>4</v>
      </c>
      <c r="D77" s="82" t="s">
        <v>209</v>
      </c>
      <c r="E77" s="42">
        <v>30194</v>
      </c>
      <c r="F77" s="42">
        <v>2306</v>
      </c>
      <c r="G77" s="42">
        <v>0</v>
      </c>
      <c r="H77" s="42">
        <v>94440</v>
      </c>
      <c r="I77" s="42">
        <v>94440</v>
      </c>
      <c r="J77" s="43"/>
      <c r="K77" s="137">
        <v>26045.46</v>
      </c>
      <c r="L77" s="161">
        <f t="shared" si="6"/>
        <v>275.7884371029225</v>
      </c>
      <c r="M77" s="160"/>
      <c r="N77" s="137">
        <v>9801.4699999999993</v>
      </c>
      <c r="O77" s="37">
        <f t="shared" si="7"/>
        <v>103.78515459551038</v>
      </c>
      <c r="P77" s="50"/>
      <c r="Q77" s="137">
        <v>16243.99</v>
      </c>
      <c r="R77" s="161">
        <f t="shared" si="8"/>
        <v>172.00328250741211</v>
      </c>
      <c r="S77" s="114"/>
      <c r="T77" s="104">
        <v>5.3089995684320823E-2</v>
      </c>
      <c r="U77" s="104">
        <v>1.253893548620768E-3</v>
      </c>
      <c r="V77" s="104">
        <v>0.15895370796421354</v>
      </c>
      <c r="W77" s="104">
        <v>0.66970770710923977</v>
      </c>
      <c r="X77" s="104">
        <v>0.10175514489153159</v>
      </c>
      <c r="Y77" s="104">
        <v>1.5239550802073568E-2</v>
      </c>
      <c r="Z77" s="33">
        <f t="shared" si="9"/>
        <v>0.37632163148587122</v>
      </c>
      <c r="AA77" s="104">
        <v>0</v>
      </c>
      <c r="AB77" s="104">
        <v>8.4708252098160614E-4</v>
      </c>
      <c r="AC77" s="104">
        <v>0.99915291747901835</v>
      </c>
      <c r="AD77" s="40">
        <f t="shared" si="10"/>
        <v>0.62367836851412872</v>
      </c>
    </row>
    <row r="78" spans="1:30" s="21" customFormat="1" x14ac:dyDescent="0.25">
      <c r="A78" s="20"/>
      <c r="B78" s="94">
        <v>18</v>
      </c>
      <c r="C78" s="121">
        <v>2</v>
      </c>
      <c r="D78" s="82" t="s">
        <v>81</v>
      </c>
      <c r="E78" s="42">
        <v>135657</v>
      </c>
      <c r="F78" s="42">
        <v>28699</v>
      </c>
      <c r="G78" s="42">
        <v>0</v>
      </c>
      <c r="H78" s="42">
        <v>388611</v>
      </c>
      <c r="I78" s="42">
        <v>388611</v>
      </c>
      <c r="J78" s="36"/>
      <c r="K78" s="137">
        <v>155132.44</v>
      </c>
      <c r="L78" s="37">
        <f t="shared" si="6"/>
        <v>399.19724351600956</v>
      </c>
      <c r="M78" s="38"/>
      <c r="N78" s="137">
        <v>58214.04</v>
      </c>
      <c r="O78" s="37">
        <f t="shared" si="7"/>
        <v>149.80028872059719</v>
      </c>
      <c r="P78" s="50"/>
      <c r="Q78" s="137">
        <v>96918.399999999994</v>
      </c>
      <c r="R78" s="37">
        <f t="shared" si="8"/>
        <v>249.39695479541237</v>
      </c>
      <c r="S78" s="114"/>
      <c r="T78" s="104">
        <v>3.6782363842124681E-2</v>
      </c>
      <c r="U78" s="104">
        <v>0</v>
      </c>
      <c r="V78" s="104">
        <v>8.8851417974083219E-2</v>
      </c>
      <c r="W78" s="104">
        <v>0.47429125345019862</v>
      </c>
      <c r="X78" s="104">
        <v>0.38956238048415809</v>
      </c>
      <c r="Y78" s="104">
        <v>1.051258424943536E-2</v>
      </c>
      <c r="Z78" s="33">
        <f t="shared" si="9"/>
        <v>0.37525381538509933</v>
      </c>
      <c r="AA78" s="104">
        <v>0</v>
      </c>
      <c r="AB78" s="104">
        <v>1.4465777396242612E-4</v>
      </c>
      <c r="AC78" s="104">
        <v>0.99985534222603767</v>
      </c>
      <c r="AD78" s="40">
        <f t="shared" si="10"/>
        <v>0.62474618461490061</v>
      </c>
    </row>
    <row r="79" spans="1:30" s="21" customFormat="1" x14ac:dyDescent="0.25">
      <c r="A79" s="20"/>
      <c r="B79" s="94">
        <v>854</v>
      </c>
      <c r="C79" s="121">
        <v>7</v>
      </c>
      <c r="D79" s="82" t="s">
        <v>260</v>
      </c>
      <c r="E79" s="42">
        <v>5046</v>
      </c>
      <c r="F79" s="42">
        <v>353</v>
      </c>
      <c r="G79" s="42">
        <v>0</v>
      </c>
      <c r="H79" s="42">
        <v>12385</v>
      </c>
      <c r="I79" s="42">
        <v>12385</v>
      </c>
      <c r="J79" s="44"/>
      <c r="K79" s="137">
        <v>5203.42</v>
      </c>
      <c r="L79" s="161">
        <f t="shared" si="6"/>
        <v>420.13887767460636</v>
      </c>
      <c r="M79" s="160"/>
      <c r="N79" s="137">
        <v>1949.15</v>
      </c>
      <c r="O79" s="37">
        <f t="shared" si="7"/>
        <v>157.37989503431569</v>
      </c>
      <c r="P79" s="168"/>
      <c r="Q79" s="137">
        <v>3254.27</v>
      </c>
      <c r="R79" s="161">
        <f t="shared" si="8"/>
        <v>262.7589826402907</v>
      </c>
      <c r="S79" s="114"/>
      <c r="T79" s="104">
        <v>3.5010132621912111E-2</v>
      </c>
      <c r="U79" s="104">
        <v>5.0021804376266576E-2</v>
      </c>
      <c r="V79" s="104">
        <v>0.11461406254008157</v>
      </c>
      <c r="W79" s="104">
        <v>0.71160762383603104</v>
      </c>
      <c r="X79" s="104">
        <v>8.8746376625708639E-2</v>
      </c>
      <c r="Y79" s="104">
        <v>0</v>
      </c>
      <c r="Z79" s="33">
        <f t="shared" si="9"/>
        <v>0.3745901733859654</v>
      </c>
      <c r="AA79" s="104">
        <v>0</v>
      </c>
      <c r="AB79" s="104">
        <v>6.6497248230786019E-3</v>
      </c>
      <c r="AC79" s="104">
        <v>0.99335027517692143</v>
      </c>
      <c r="AD79" s="40">
        <f t="shared" si="10"/>
        <v>0.62540982661403466</v>
      </c>
    </row>
    <row r="80" spans="1:30" s="21" customFormat="1" x14ac:dyDescent="0.25">
      <c r="A80" s="20"/>
      <c r="B80" s="94">
        <v>179</v>
      </c>
      <c r="C80" s="121">
        <v>3</v>
      </c>
      <c r="D80" s="82" t="s">
        <v>45</v>
      </c>
      <c r="E80" s="42">
        <v>26385</v>
      </c>
      <c r="F80" s="42">
        <v>12653</v>
      </c>
      <c r="G80" s="42">
        <v>0</v>
      </c>
      <c r="H80" s="42">
        <v>94261</v>
      </c>
      <c r="I80" s="42">
        <v>94261</v>
      </c>
      <c r="J80" s="36"/>
      <c r="K80" s="137">
        <v>48072.03</v>
      </c>
      <c r="L80" s="37">
        <f t="shared" si="6"/>
        <v>509.98854245127887</v>
      </c>
      <c r="M80" s="41"/>
      <c r="N80" s="137">
        <v>17691.21</v>
      </c>
      <c r="O80" s="37">
        <f t="shared" si="7"/>
        <v>187.68324121322709</v>
      </c>
      <c r="P80" s="159">
        <v>5</v>
      </c>
      <c r="Q80" s="137">
        <v>30380.82</v>
      </c>
      <c r="R80" s="37">
        <f t="shared" si="8"/>
        <v>322.30530123805181</v>
      </c>
      <c r="S80" s="200"/>
      <c r="T80" s="104">
        <v>2.9358082347109103E-2</v>
      </c>
      <c r="U80" s="104">
        <v>0</v>
      </c>
      <c r="V80" s="104">
        <v>0.10221234160919462</v>
      </c>
      <c r="W80" s="104">
        <v>0.52052912152419206</v>
      </c>
      <c r="X80" s="104">
        <v>0.34125308557187445</v>
      </c>
      <c r="Y80" s="104">
        <v>6.6473689476299249E-3</v>
      </c>
      <c r="Z80" s="33">
        <f t="shared" si="9"/>
        <v>0.36801462305627619</v>
      </c>
      <c r="AA80" s="104">
        <v>0</v>
      </c>
      <c r="AB80" s="104">
        <v>7.3730728795338638E-4</v>
      </c>
      <c r="AC80" s="104">
        <v>0.9992626927120466</v>
      </c>
      <c r="AD80" s="40">
        <f t="shared" si="10"/>
        <v>0.63198537694372381</v>
      </c>
    </row>
    <row r="81" spans="1:30" s="21" customFormat="1" x14ac:dyDescent="0.25">
      <c r="A81" s="20"/>
      <c r="B81" s="94">
        <v>420</v>
      </c>
      <c r="C81" s="121">
        <v>9</v>
      </c>
      <c r="D81" s="82" t="s">
        <v>144</v>
      </c>
      <c r="E81" s="42">
        <v>5048</v>
      </c>
      <c r="F81" s="42">
        <v>0</v>
      </c>
      <c r="G81" s="42">
        <v>3278</v>
      </c>
      <c r="H81" s="42">
        <v>3671</v>
      </c>
      <c r="I81" s="42">
        <v>5037</v>
      </c>
      <c r="J81" s="44"/>
      <c r="K81" s="137">
        <v>3416.95</v>
      </c>
      <c r="L81" s="161">
        <f t="shared" si="6"/>
        <v>678.37006154457015</v>
      </c>
      <c r="M81" s="162"/>
      <c r="N81" s="137">
        <v>1252.3</v>
      </c>
      <c r="O81" s="37">
        <f t="shared" si="7"/>
        <v>248.62021044272385</v>
      </c>
      <c r="P81" s="159"/>
      <c r="Q81" s="137">
        <v>2164.65</v>
      </c>
      <c r="R81" s="161">
        <f t="shared" si="8"/>
        <v>429.74985110184633</v>
      </c>
      <c r="S81" s="200"/>
      <c r="T81" s="104">
        <v>1.6154276131917274E-2</v>
      </c>
      <c r="U81" s="104">
        <v>1.9532061007745748E-2</v>
      </c>
      <c r="V81" s="104">
        <v>0.25949053741116351</v>
      </c>
      <c r="W81" s="104">
        <v>0.44807154835103413</v>
      </c>
      <c r="X81" s="104">
        <v>0.24902179988820572</v>
      </c>
      <c r="Y81" s="104">
        <v>7.7297772099337216E-3</v>
      </c>
      <c r="Z81" s="33">
        <f t="shared" si="9"/>
        <v>0.36649643688084405</v>
      </c>
      <c r="AA81" s="104">
        <v>0</v>
      </c>
      <c r="AB81" s="104">
        <v>1.1179636430831772E-3</v>
      </c>
      <c r="AC81" s="104">
        <v>0.99888203635691675</v>
      </c>
      <c r="AD81" s="40">
        <f t="shared" si="10"/>
        <v>0.63350356311915601</v>
      </c>
    </row>
    <row r="82" spans="1:30" s="21" customFormat="1" x14ac:dyDescent="0.25">
      <c r="A82" s="20"/>
      <c r="B82" s="94">
        <v>152</v>
      </c>
      <c r="C82" s="121">
        <v>7</v>
      </c>
      <c r="D82" s="82" t="s">
        <v>59</v>
      </c>
      <c r="E82" s="42">
        <v>3171</v>
      </c>
      <c r="F82" s="42">
        <v>14</v>
      </c>
      <c r="G82" s="42">
        <v>275</v>
      </c>
      <c r="H82" s="42">
        <v>6447</v>
      </c>
      <c r="I82" s="42">
        <v>6562</v>
      </c>
      <c r="J82" s="36"/>
      <c r="K82" s="137">
        <v>1615.85</v>
      </c>
      <c r="L82" s="37">
        <f t="shared" si="6"/>
        <v>246.24352331606218</v>
      </c>
      <c r="M82" s="52"/>
      <c r="N82" s="137">
        <v>587.79999999999995</v>
      </c>
      <c r="O82" s="37">
        <f t="shared" si="7"/>
        <v>89.5763486741847</v>
      </c>
      <c r="P82" s="38"/>
      <c r="Q82" s="137">
        <v>1028.05</v>
      </c>
      <c r="R82" s="37">
        <f t="shared" si="8"/>
        <v>156.66717464187747</v>
      </c>
      <c r="S82" s="114"/>
      <c r="T82" s="104">
        <v>6.0428717250765575E-2</v>
      </c>
      <c r="U82" s="104">
        <v>4.3365090166723373E-2</v>
      </c>
      <c r="V82" s="104">
        <v>0</v>
      </c>
      <c r="W82" s="104">
        <v>0.89620619258251111</v>
      </c>
      <c r="X82" s="104">
        <v>0</v>
      </c>
      <c r="Y82" s="104">
        <v>0</v>
      </c>
      <c r="Z82" s="33">
        <f t="shared" si="9"/>
        <v>0.36377138967107092</v>
      </c>
      <c r="AA82" s="104">
        <v>0</v>
      </c>
      <c r="AB82" s="104">
        <v>1.5067360536938865E-2</v>
      </c>
      <c r="AC82" s="104">
        <v>0.98493263946306109</v>
      </c>
      <c r="AD82" s="40">
        <f t="shared" si="10"/>
        <v>0.63622861032892908</v>
      </c>
    </row>
    <row r="83" spans="1:30" s="21" customFormat="1" x14ac:dyDescent="0.25">
      <c r="A83" s="20"/>
      <c r="B83" s="94">
        <v>34</v>
      </c>
      <c r="C83" s="121">
        <v>4</v>
      </c>
      <c r="D83" s="82" t="s">
        <v>136</v>
      </c>
      <c r="E83" s="42">
        <v>24468</v>
      </c>
      <c r="F83" s="42">
        <v>5011</v>
      </c>
      <c r="G83" s="42">
        <v>1845</v>
      </c>
      <c r="H83" s="42">
        <v>63175</v>
      </c>
      <c r="I83" s="42">
        <v>63944</v>
      </c>
      <c r="J83" s="44"/>
      <c r="K83" s="137">
        <v>26388.6</v>
      </c>
      <c r="L83" s="161">
        <f t="shared" si="6"/>
        <v>412.68297260102588</v>
      </c>
      <c r="M83" s="160"/>
      <c r="N83" s="137">
        <v>9546.26</v>
      </c>
      <c r="O83" s="37">
        <f t="shared" si="7"/>
        <v>149.29094207431501</v>
      </c>
      <c r="P83" s="168"/>
      <c r="Q83" s="137">
        <v>16842.34</v>
      </c>
      <c r="R83" s="161">
        <f t="shared" si="8"/>
        <v>263.39203052671087</v>
      </c>
      <c r="S83" s="114"/>
      <c r="T83" s="104">
        <v>3.6463494604169588E-2</v>
      </c>
      <c r="U83" s="104">
        <v>0</v>
      </c>
      <c r="V83" s="104">
        <v>0.14072736338628949</v>
      </c>
      <c r="W83" s="104">
        <v>0.62685177231711686</v>
      </c>
      <c r="X83" s="104">
        <v>0.18832401380226391</v>
      </c>
      <c r="Y83" s="104">
        <v>7.6333558901601258E-3</v>
      </c>
      <c r="Z83" s="33">
        <f t="shared" si="9"/>
        <v>0.36175697081315417</v>
      </c>
      <c r="AA83" s="104">
        <v>9.4567025722078993E-2</v>
      </c>
      <c r="AB83" s="104">
        <v>5.8661682402801518E-4</v>
      </c>
      <c r="AC83" s="104">
        <v>0.90484635745389297</v>
      </c>
      <c r="AD83" s="40">
        <f t="shared" si="10"/>
        <v>0.63824302918684583</v>
      </c>
    </row>
    <row r="84" spans="1:30" s="21" customFormat="1" x14ac:dyDescent="0.25">
      <c r="A84" s="20"/>
      <c r="B84" s="94">
        <v>696</v>
      </c>
      <c r="C84" s="121">
        <v>5</v>
      </c>
      <c r="D84" s="82" t="s">
        <v>158</v>
      </c>
      <c r="E84" s="42">
        <v>2193</v>
      </c>
      <c r="F84" s="42">
        <v>164</v>
      </c>
      <c r="G84" s="42">
        <v>0</v>
      </c>
      <c r="H84" s="42">
        <v>5528</v>
      </c>
      <c r="I84" s="42">
        <v>5528</v>
      </c>
      <c r="J84" s="44"/>
      <c r="K84" s="137">
        <v>2041.74</v>
      </c>
      <c r="L84" s="161">
        <f t="shared" si="6"/>
        <v>369.34515195369028</v>
      </c>
      <c r="M84" s="162"/>
      <c r="N84" s="137">
        <v>738.43</v>
      </c>
      <c r="O84" s="37">
        <f t="shared" si="7"/>
        <v>133.57995658465993</v>
      </c>
      <c r="P84" s="159"/>
      <c r="Q84" s="137">
        <v>1303.31</v>
      </c>
      <c r="R84" s="161">
        <f t="shared" si="8"/>
        <v>235.76519536903038</v>
      </c>
      <c r="S84" s="200"/>
      <c r="T84" s="104">
        <v>4.1249678371680462E-2</v>
      </c>
      <c r="U84" s="104">
        <v>0</v>
      </c>
      <c r="V84" s="104">
        <v>5.0241729073845866E-2</v>
      </c>
      <c r="W84" s="104">
        <v>0.53440407350730612</v>
      </c>
      <c r="X84" s="104">
        <v>0.37410451904716768</v>
      </c>
      <c r="Y84" s="104">
        <v>0</v>
      </c>
      <c r="Z84" s="33">
        <f t="shared" si="9"/>
        <v>0.36166700951149505</v>
      </c>
      <c r="AA84" s="104">
        <v>0</v>
      </c>
      <c r="AB84" s="104">
        <v>0</v>
      </c>
      <c r="AC84" s="104">
        <v>1</v>
      </c>
      <c r="AD84" s="40">
        <f t="shared" si="10"/>
        <v>0.63833299048850489</v>
      </c>
    </row>
    <row r="85" spans="1:30" s="21" customFormat="1" x14ac:dyDescent="0.25">
      <c r="A85" s="20"/>
      <c r="B85" s="94">
        <v>630</v>
      </c>
      <c r="C85" s="121">
        <v>9</v>
      </c>
      <c r="D85" s="82" t="s">
        <v>139</v>
      </c>
      <c r="E85" s="42">
        <v>3551</v>
      </c>
      <c r="F85" s="42">
        <v>0</v>
      </c>
      <c r="G85" s="42">
        <v>2422</v>
      </c>
      <c r="H85" s="42">
        <v>1842</v>
      </c>
      <c r="I85" s="42">
        <v>2851</v>
      </c>
      <c r="J85" s="44"/>
      <c r="K85" s="137">
        <v>1311.52</v>
      </c>
      <c r="L85" s="161">
        <f t="shared" si="6"/>
        <v>460.02104524728168</v>
      </c>
      <c r="M85" s="167"/>
      <c r="N85" s="137">
        <v>473.9</v>
      </c>
      <c r="O85" s="37">
        <f t="shared" si="7"/>
        <v>166.22237811294283</v>
      </c>
      <c r="P85" s="167"/>
      <c r="Q85" s="137">
        <v>837.62</v>
      </c>
      <c r="R85" s="161">
        <f t="shared" si="8"/>
        <v>293.79866713433881</v>
      </c>
      <c r="S85" s="114"/>
      <c r="T85" s="104">
        <v>2.1418020679468245E-2</v>
      </c>
      <c r="U85" s="104">
        <v>0</v>
      </c>
      <c r="V85" s="104">
        <v>0.46655412534289936</v>
      </c>
      <c r="W85" s="104">
        <v>0.49128508124076808</v>
      </c>
      <c r="X85" s="104">
        <v>0</v>
      </c>
      <c r="Y85" s="104">
        <v>2.0742772736864319E-2</v>
      </c>
      <c r="Z85" s="33">
        <f t="shared" si="9"/>
        <v>0.36133646456020496</v>
      </c>
      <c r="AA85" s="104">
        <v>0</v>
      </c>
      <c r="AB85" s="104">
        <v>6.4945918196795691E-3</v>
      </c>
      <c r="AC85" s="104">
        <v>0.9935054081803204</v>
      </c>
      <c r="AD85" s="40">
        <f t="shared" si="10"/>
        <v>0.63866353543979504</v>
      </c>
    </row>
    <row r="86" spans="1:30" s="21" customFormat="1" x14ac:dyDescent="0.25">
      <c r="A86" s="20"/>
      <c r="B86" s="94">
        <v>143</v>
      </c>
      <c r="C86" s="121">
        <v>4</v>
      </c>
      <c r="D86" s="82" t="s">
        <v>137</v>
      </c>
      <c r="E86" s="42">
        <v>17121</v>
      </c>
      <c r="F86" s="42">
        <v>6136</v>
      </c>
      <c r="G86" s="42">
        <v>100</v>
      </c>
      <c r="H86" s="42">
        <v>53651</v>
      </c>
      <c r="I86" s="42">
        <v>53693</v>
      </c>
      <c r="J86" s="44"/>
      <c r="K86" s="137">
        <v>21897.03</v>
      </c>
      <c r="L86" s="161">
        <f t="shared" si="6"/>
        <v>407.81908256197272</v>
      </c>
      <c r="M86" s="162"/>
      <c r="N86" s="137">
        <v>7874.78</v>
      </c>
      <c r="O86" s="37">
        <f t="shared" si="7"/>
        <v>146.66306594900638</v>
      </c>
      <c r="P86" s="162"/>
      <c r="Q86" s="137">
        <v>14022.25</v>
      </c>
      <c r="R86" s="161">
        <f t="shared" si="8"/>
        <v>261.15601661296631</v>
      </c>
      <c r="S86" s="114"/>
      <c r="T86" s="104">
        <v>3.7540096358247468E-2</v>
      </c>
      <c r="U86" s="104">
        <v>2.5397534915261127E-2</v>
      </c>
      <c r="V86" s="104">
        <v>0.30167191972347163</v>
      </c>
      <c r="W86" s="104">
        <v>0.50927263999756178</v>
      </c>
      <c r="X86" s="104">
        <v>9.6174115340365074E-2</v>
      </c>
      <c r="Y86" s="104">
        <v>2.994369366509287E-2</v>
      </c>
      <c r="Z86" s="33">
        <f t="shared" si="9"/>
        <v>0.35962776687066694</v>
      </c>
      <c r="AA86" s="104">
        <v>0</v>
      </c>
      <c r="AB86" s="104">
        <v>1.8684590561429157E-3</v>
      </c>
      <c r="AC86" s="104">
        <v>0.99813154094385703</v>
      </c>
      <c r="AD86" s="40">
        <f t="shared" si="10"/>
        <v>0.64037223312933311</v>
      </c>
    </row>
    <row r="87" spans="1:30" s="21" customFormat="1" x14ac:dyDescent="0.25">
      <c r="A87" s="20"/>
      <c r="B87" s="94">
        <v>271</v>
      </c>
      <c r="C87" s="121">
        <v>7</v>
      </c>
      <c r="D87" s="82" t="s">
        <v>140</v>
      </c>
      <c r="E87" s="42">
        <v>4543</v>
      </c>
      <c r="F87" s="42">
        <v>150</v>
      </c>
      <c r="G87" s="42">
        <v>0</v>
      </c>
      <c r="H87" s="42">
        <v>10251</v>
      </c>
      <c r="I87" s="42">
        <v>10251</v>
      </c>
      <c r="J87" s="47"/>
      <c r="K87" s="137">
        <v>3710.03</v>
      </c>
      <c r="L87" s="161">
        <f t="shared" si="6"/>
        <v>361.91883718661592</v>
      </c>
      <c r="M87" s="162"/>
      <c r="N87" s="137">
        <v>1317.55</v>
      </c>
      <c r="O87" s="37">
        <f t="shared" si="7"/>
        <v>128.52892400741391</v>
      </c>
      <c r="P87" s="50"/>
      <c r="Q87" s="137">
        <v>2392.48</v>
      </c>
      <c r="R87" s="161">
        <f t="shared" si="8"/>
        <v>233.38991317920204</v>
      </c>
      <c r="S87" s="114"/>
      <c r="T87" s="104">
        <v>4.2867443360783269E-2</v>
      </c>
      <c r="U87" s="104">
        <v>0</v>
      </c>
      <c r="V87" s="104">
        <v>0.11337710143827559</v>
      </c>
      <c r="W87" s="104">
        <v>0.82641265986110579</v>
      </c>
      <c r="X87" s="104">
        <v>1.7342795339835303E-2</v>
      </c>
      <c r="Y87" s="104">
        <v>0</v>
      </c>
      <c r="Z87" s="33">
        <f t="shared" si="9"/>
        <v>0.35513189920297139</v>
      </c>
      <c r="AA87" s="104">
        <v>0</v>
      </c>
      <c r="AB87" s="104">
        <v>1.0683474887982344E-2</v>
      </c>
      <c r="AC87" s="104">
        <v>0.98931652511201773</v>
      </c>
      <c r="AD87" s="40">
        <f t="shared" si="10"/>
        <v>0.64486810079702861</v>
      </c>
    </row>
    <row r="88" spans="1:30" s="21" customFormat="1" x14ac:dyDescent="0.25">
      <c r="A88" s="20"/>
      <c r="B88" s="94">
        <v>429</v>
      </c>
      <c r="C88" s="121">
        <v>4</v>
      </c>
      <c r="D88" s="82" t="s">
        <v>58</v>
      </c>
      <c r="E88" s="42">
        <v>47850</v>
      </c>
      <c r="F88" s="42">
        <v>0</v>
      </c>
      <c r="G88" s="42">
        <v>0</v>
      </c>
      <c r="H88" s="42">
        <v>103671</v>
      </c>
      <c r="I88" s="42">
        <v>103671</v>
      </c>
      <c r="J88" s="36"/>
      <c r="K88" s="137">
        <v>45240.92</v>
      </c>
      <c r="L88" s="37">
        <f t="shared" si="6"/>
        <v>436.38934706909356</v>
      </c>
      <c r="M88" s="52"/>
      <c r="N88" s="137">
        <v>16045.88</v>
      </c>
      <c r="O88" s="37">
        <f t="shared" si="7"/>
        <v>154.77693858456078</v>
      </c>
      <c r="P88" s="159"/>
      <c r="Q88" s="137">
        <v>29195.040000000001</v>
      </c>
      <c r="R88" s="37">
        <f t="shared" si="8"/>
        <v>281.61240848453281</v>
      </c>
      <c r="S88" s="200"/>
      <c r="T88" s="104">
        <v>3.55997925947346E-2</v>
      </c>
      <c r="U88" s="104">
        <v>0</v>
      </c>
      <c r="V88" s="104">
        <v>0.2374378968308376</v>
      </c>
      <c r="W88" s="104">
        <v>0.3270097994002199</v>
      </c>
      <c r="X88" s="104">
        <v>0.39279553380680898</v>
      </c>
      <c r="Y88" s="104">
        <v>7.1569773673989838E-3</v>
      </c>
      <c r="Z88" s="33">
        <f t="shared" si="9"/>
        <v>0.35467625326805907</v>
      </c>
      <c r="AA88" s="104">
        <v>0</v>
      </c>
      <c r="AB88" s="104">
        <v>3.8910719081049379E-4</v>
      </c>
      <c r="AC88" s="104">
        <v>0.99961089280918947</v>
      </c>
      <c r="AD88" s="40">
        <f t="shared" si="10"/>
        <v>0.64532374673194093</v>
      </c>
    </row>
    <row r="89" spans="1:30" s="21" customFormat="1" ht="15.6" customHeight="1" x14ac:dyDescent="0.25">
      <c r="A89" s="20"/>
      <c r="B89" s="94">
        <v>524</v>
      </c>
      <c r="C89" s="121">
        <v>5</v>
      </c>
      <c r="D89" s="82" t="s">
        <v>280</v>
      </c>
      <c r="E89" s="42">
        <v>3223</v>
      </c>
      <c r="F89" s="42">
        <v>772</v>
      </c>
      <c r="G89" s="42">
        <v>127</v>
      </c>
      <c r="H89" s="42">
        <v>8114</v>
      </c>
      <c r="I89" s="42">
        <v>8167</v>
      </c>
      <c r="J89" s="49"/>
      <c r="K89" s="137">
        <v>3214.76</v>
      </c>
      <c r="L89" s="37">
        <f t="shared" si="6"/>
        <v>393.62801518305378</v>
      </c>
      <c r="M89" s="52"/>
      <c r="N89" s="137">
        <v>1121.45</v>
      </c>
      <c r="O89" s="37">
        <f t="shared" si="7"/>
        <v>137.31480347740907</v>
      </c>
      <c r="P89" s="50"/>
      <c r="Q89" s="137">
        <v>2093.31</v>
      </c>
      <c r="R89" s="37">
        <f t="shared" si="8"/>
        <v>256.31321170564468</v>
      </c>
      <c r="S89" s="113" t="s">
        <v>281</v>
      </c>
      <c r="T89" s="104">
        <v>3.9868027999464976E-2</v>
      </c>
      <c r="U89" s="104">
        <v>0</v>
      </c>
      <c r="V89" s="104">
        <v>0.17993668910785143</v>
      </c>
      <c r="W89" s="104">
        <v>0.60614383164652896</v>
      </c>
      <c r="X89" s="104">
        <v>0.17405145124615451</v>
      </c>
      <c r="Y89" s="104">
        <v>0</v>
      </c>
      <c r="Z89" s="33">
        <f t="shared" si="9"/>
        <v>0.34884408167328196</v>
      </c>
      <c r="AA89" s="104">
        <v>0</v>
      </c>
      <c r="AB89" s="104">
        <v>5.3933722191170921E-3</v>
      </c>
      <c r="AC89" s="104">
        <v>0.99460662778088293</v>
      </c>
      <c r="AD89" s="40">
        <f t="shared" si="10"/>
        <v>0.65115591832671793</v>
      </c>
    </row>
    <row r="90" spans="1:30" s="21" customFormat="1" x14ac:dyDescent="0.25">
      <c r="A90" s="20"/>
      <c r="B90" s="94">
        <v>372</v>
      </c>
      <c r="C90" s="121">
        <v>8</v>
      </c>
      <c r="D90" s="82" t="s">
        <v>51</v>
      </c>
      <c r="E90" s="42">
        <v>1684</v>
      </c>
      <c r="F90" s="42">
        <v>0</v>
      </c>
      <c r="G90" s="42">
        <v>1157</v>
      </c>
      <c r="H90" s="42">
        <v>1066</v>
      </c>
      <c r="I90" s="42">
        <v>1548</v>
      </c>
      <c r="J90" s="36"/>
      <c r="K90" s="137">
        <v>660.55</v>
      </c>
      <c r="L90" s="37">
        <f t="shared" si="6"/>
        <v>426.71188630490957</v>
      </c>
      <c r="M90" s="38"/>
      <c r="N90" s="137">
        <v>228.61</v>
      </c>
      <c r="O90" s="37">
        <f t="shared" si="7"/>
        <v>147.68087855297156</v>
      </c>
      <c r="P90" s="38"/>
      <c r="Q90" s="137">
        <v>431.94</v>
      </c>
      <c r="R90" s="37">
        <f t="shared" si="8"/>
        <v>279.03100775193798</v>
      </c>
      <c r="S90" s="114"/>
      <c r="T90" s="104">
        <v>2.5676917020252831E-2</v>
      </c>
      <c r="U90" s="104">
        <v>0</v>
      </c>
      <c r="V90" s="104">
        <v>0.2139014041380517</v>
      </c>
      <c r="W90" s="104">
        <v>0.76042167884169543</v>
      </c>
      <c r="X90" s="104">
        <v>0</v>
      </c>
      <c r="Y90" s="104">
        <v>0</v>
      </c>
      <c r="Z90" s="33">
        <f t="shared" si="9"/>
        <v>0.34609037922943009</v>
      </c>
      <c r="AA90" s="104">
        <v>0</v>
      </c>
      <c r="AB90" s="104">
        <v>0</v>
      </c>
      <c r="AC90" s="104">
        <v>1</v>
      </c>
      <c r="AD90" s="40">
        <f t="shared" si="10"/>
        <v>0.65390962077057002</v>
      </c>
    </row>
    <row r="91" spans="1:30" s="21" customFormat="1" x14ac:dyDescent="0.25">
      <c r="A91" s="20"/>
      <c r="B91" s="94">
        <v>173</v>
      </c>
      <c r="C91" s="121">
        <v>9</v>
      </c>
      <c r="D91" s="82" t="s">
        <v>221</v>
      </c>
      <c r="E91" s="42">
        <v>4439</v>
      </c>
      <c r="F91" s="42">
        <v>0</v>
      </c>
      <c r="G91" s="42">
        <v>3545</v>
      </c>
      <c r="H91" s="42">
        <v>2156</v>
      </c>
      <c r="I91" s="42">
        <v>3633</v>
      </c>
      <c r="J91" s="36"/>
      <c r="K91" s="137">
        <v>1520.06</v>
      </c>
      <c r="L91" s="37">
        <f t="shared" si="6"/>
        <v>418.40352325901461</v>
      </c>
      <c r="M91" s="52"/>
      <c r="N91" s="137">
        <v>522.42999999999995</v>
      </c>
      <c r="O91" s="37">
        <f t="shared" si="7"/>
        <v>143.80126617120834</v>
      </c>
      <c r="P91" s="159">
        <v>6</v>
      </c>
      <c r="Q91" s="137">
        <v>997.63</v>
      </c>
      <c r="R91" s="37">
        <f t="shared" si="8"/>
        <v>274.60225708780621</v>
      </c>
      <c r="S91" s="200"/>
      <c r="T91" s="104">
        <v>2.273988859751546E-2</v>
      </c>
      <c r="U91" s="104">
        <v>3.8282640736558011E-3</v>
      </c>
      <c r="V91" s="104">
        <v>0</v>
      </c>
      <c r="W91" s="104">
        <v>0.94491127998009306</v>
      </c>
      <c r="X91" s="104">
        <v>0</v>
      </c>
      <c r="Y91" s="104">
        <v>2.8520567348735718E-2</v>
      </c>
      <c r="Z91" s="33">
        <f t="shared" si="9"/>
        <v>0.34369038064286933</v>
      </c>
      <c r="AA91" s="104">
        <v>0</v>
      </c>
      <c r="AB91" s="104">
        <v>7.5879835209446394E-3</v>
      </c>
      <c r="AC91" s="104">
        <v>0.9924120164790553</v>
      </c>
      <c r="AD91" s="40">
        <f t="shared" si="10"/>
        <v>0.65630961935713061</v>
      </c>
    </row>
    <row r="92" spans="1:30" s="21" customFormat="1" x14ac:dyDescent="0.25">
      <c r="A92" s="20"/>
      <c r="B92" s="94">
        <v>531</v>
      </c>
      <c r="C92" s="121">
        <v>7</v>
      </c>
      <c r="D92" s="82" t="s">
        <v>44</v>
      </c>
      <c r="E92" s="42">
        <v>14260</v>
      </c>
      <c r="F92" s="42">
        <v>550</v>
      </c>
      <c r="G92" s="42">
        <v>0</v>
      </c>
      <c r="H92" s="42">
        <v>31030</v>
      </c>
      <c r="I92" s="42">
        <v>31030</v>
      </c>
      <c r="J92" s="36"/>
      <c r="K92" s="137">
        <v>16481.810000000001</v>
      </c>
      <c r="L92" s="37">
        <f t="shared" si="6"/>
        <v>531.15726716081213</v>
      </c>
      <c r="M92" s="38"/>
      <c r="N92" s="137">
        <v>5652.25</v>
      </c>
      <c r="O92" s="37">
        <f t="shared" si="7"/>
        <v>182.1543667418627</v>
      </c>
      <c r="P92" s="38"/>
      <c r="Q92" s="137">
        <v>10829.56</v>
      </c>
      <c r="R92" s="37">
        <f t="shared" si="8"/>
        <v>349.00290041894942</v>
      </c>
      <c r="S92" s="114"/>
      <c r="T92" s="104">
        <v>3.0249900482108894E-2</v>
      </c>
      <c r="U92" s="104">
        <v>0</v>
      </c>
      <c r="V92" s="104">
        <v>1.8995975054181963E-2</v>
      </c>
      <c r="W92" s="104">
        <v>0.78319076473970539</v>
      </c>
      <c r="X92" s="104">
        <v>0.1636197974258039</v>
      </c>
      <c r="Y92" s="104">
        <v>3.9435622981998314E-3</v>
      </c>
      <c r="Z92" s="33">
        <f t="shared" si="9"/>
        <v>0.3429386699640391</v>
      </c>
      <c r="AA92" s="104">
        <v>0</v>
      </c>
      <c r="AB92" s="104">
        <v>4.4877169524892981E-4</v>
      </c>
      <c r="AC92" s="104">
        <v>0.99955122830475118</v>
      </c>
      <c r="AD92" s="40">
        <f t="shared" si="10"/>
        <v>0.65706133003596079</v>
      </c>
    </row>
    <row r="93" spans="1:30" s="21" customFormat="1" x14ac:dyDescent="0.25">
      <c r="A93" s="20"/>
      <c r="B93" s="94">
        <v>565</v>
      </c>
      <c r="C93" s="121">
        <v>5</v>
      </c>
      <c r="D93" s="82" t="s">
        <v>166</v>
      </c>
      <c r="E93" s="42">
        <v>2754</v>
      </c>
      <c r="F93" s="42">
        <v>890</v>
      </c>
      <c r="G93" s="42">
        <v>0</v>
      </c>
      <c r="H93" s="42">
        <v>8218</v>
      </c>
      <c r="I93" s="42">
        <v>8218</v>
      </c>
      <c r="J93" s="44"/>
      <c r="K93" s="137">
        <v>2613.35</v>
      </c>
      <c r="L93" s="161">
        <f t="shared" si="6"/>
        <v>318.00316378680947</v>
      </c>
      <c r="M93" s="162"/>
      <c r="N93" s="137">
        <v>893.75</v>
      </c>
      <c r="O93" s="37">
        <f t="shared" si="7"/>
        <v>108.75517157459235</v>
      </c>
      <c r="P93" s="50"/>
      <c r="Q93" s="137">
        <v>1719.6</v>
      </c>
      <c r="R93" s="161">
        <f t="shared" si="8"/>
        <v>209.24799221221707</v>
      </c>
      <c r="S93" s="114"/>
      <c r="T93" s="104">
        <v>5.0662937062937063E-2</v>
      </c>
      <c r="U93" s="104">
        <v>0</v>
      </c>
      <c r="V93" s="104">
        <v>1.0965034965034965E-2</v>
      </c>
      <c r="W93" s="104">
        <v>0.76759720279720278</v>
      </c>
      <c r="X93" s="104">
        <v>0.15797482517482517</v>
      </c>
      <c r="Y93" s="104">
        <v>1.2799999999999999E-2</v>
      </c>
      <c r="Z93" s="33">
        <f t="shared" si="9"/>
        <v>0.34199399238525263</v>
      </c>
      <c r="AA93" s="104">
        <v>0</v>
      </c>
      <c r="AB93" s="104">
        <v>0</v>
      </c>
      <c r="AC93" s="104">
        <v>1</v>
      </c>
      <c r="AD93" s="40">
        <f t="shared" si="10"/>
        <v>0.65800600761474737</v>
      </c>
    </row>
    <row r="94" spans="1:30" s="35" customFormat="1" x14ac:dyDescent="0.25">
      <c r="A94" s="20"/>
      <c r="B94" s="94">
        <v>188</v>
      </c>
      <c r="C94" s="121">
        <v>8</v>
      </c>
      <c r="D94" s="82" t="s">
        <v>28</v>
      </c>
      <c r="E94" s="42">
        <v>2249</v>
      </c>
      <c r="F94" s="42">
        <v>67</v>
      </c>
      <c r="G94" s="42">
        <v>488</v>
      </c>
      <c r="H94" s="42">
        <v>2805</v>
      </c>
      <c r="I94" s="42">
        <v>3008</v>
      </c>
      <c r="J94" s="194"/>
      <c r="K94" s="137">
        <v>1205.4100000000001</v>
      </c>
      <c r="L94" s="53">
        <f t="shared" si="6"/>
        <v>400.7347074468085</v>
      </c>
      <c r="M94" s="38"/>
      <c r="N94" s="137">
        <v>406.76</v>
      </c>
      <c r="O94" s="53">
        <f t="shared" si="7"/>
        <v>135.22606382978722</v>
      </c>
      <c r="P94" s="54"/>
      <c r="Q94" s="137">
        <v>798.65</v>
      </c>
      <c r="R94" s="53">
        <f t="shared" si="8"/>
        <v>265.50864361702128</v>
      </c>
      <c r="S94" s="115">
        <v>3</v>
      </c>
      <c r="T94" s="104">
        <v>3.8007670370734589E-2</v>
      </c>
      <c r="U94" s="104">
        <v>0</v>
      </c>
      <c r="V94" s="104">
        <v>0.23920739502409283</v>
      </c>
      <c r="W94" s="104">
        <v>0.72278493460517257</v>
      </c>
      <c r="X94" s="104">
        <v>0</v>
      </c>
      <c r="Y94" s="104">
        <v>0</v>
      </c>
      <c r="Z94" s="33">
        <f t="shared" si="9"/>
        <v>0.33744535054462793</v>
      </c>
      <c r="AA94" s="104">
        <v>0</v>
      </c>
      <c r="AB94" s="104">
        <v>0</v>
      </c>
      <c r="AC94" s="104">
        <v>1</v>
      </c>
      <c r="AD94" s="40">
        <f t="shared" si="10"/>
        <v>0.66255464945537201</v>
      </c>
    </row>
    <row r="95" spans="1:30" s="21" customFormat="1" x14ac:dyDescent="0.25">
      <c r="A95" s="20"/>
      <c r="B95" s="94">
        <v>508</v>
      </c>
      <c r="C95" s="121">
        <v>9</v>
      </c>
      <c r="D95" s="82" t="s">
        <v>52</v>
      </c>
      <c r="E95" s="42">
        <v>683</v>
      </c>
      <c r="F95" s="42">
        <v>0</v>
      </c>
      <c r="G95" s="42">
        <v>256</v>
      </c>
      <c r="H95" s="42">
        <v>892</v>
      </c>
      <c r="I95" s="42">
        <v>999</v>
      </c>
      <c r="J95" s="36"/>
      <c r="K95" s="137">
        <v>396.67</v>
      </c>
      <c r="L95" s="37">
        <f t="shared" si="6"/>
        <v>397.06706706706706</v>
      </c>
      <c r="M95" s="38"/>
      <c r="N95" s="137">
        <v>133.28</v>
      </c>
      <c r="O95" s="37">
        <f t="shared" si="7"/>
        <v>133.41341341341342</v>
      </c>
      <c r="P95" s="123"/>
      <c r="Q95" s="137">
        <v>263.39</v>
      </c>
      <c r="R95" s="37">
        <f t="shared" si="8"/>
        <v>263.65365365365363</v>
      </c>
      <c r="S95" s="114"/>
      <c r="T95" s="104">
        <v>3.6839735894357746E-2</v>
      </c>
      <c r="U95" s="104">
        <v>0</v>
      </c>
      <c r="V95" s="104">
        <v>0</v>
      </c>
      <c r="W95" s="104">
        <v>0.96316026410564226</v>
      </c>
      <c r="X95" s="104">
        <v>0</v>
      </c>
      <c r="Y95" s="104">
        <v>0</v>
      </c>
      <c r="Z95" s="33">
        <f t="shared" si="9"/>
        <v>0.33599717649431515</v>
      </c>
      <c r="AA95" s="104">
        <v>0</v>
      </c>
      <c r="AB95" s="104">
        <v>0</v>
      </c>
      <c r="AC95" s="104">
        <v>1</v>
      </c>
      <c r="AD95" s="40">
        <f t="shared" si="10"/>
        <v>0.66400282350568474</v>
      </c>
    </row>
    <row r="96" spans="1:30" s="21" customFormat="1" x14ac:dyDescent="0.25">
      <c r="A96" s="20"/>
      <c r="B96" s="94">
        <v>361</v>
      </c>
      <c r="C96" s="121">
        <v>7</v>
      </c>
      <c r="D96" s="82" t="s">
        <v>64</v>
      </c>
      <c r="E96" s="42">
        <v>7433</v>
      </c>
      <c r="F96" s="42">
        <v>1813</v>
      </c>
      <c r="G96" s="42">
        <v>6</v>
      </c>
      <c r="H96" s="42">
        <v>25826</v>
      </c>
      <c r="I96" s="42">
        <v>25829</v>
      </c>
      <c r="J96" s="36"/>
      <c r="K96" s="137">
        <v>9488.74</v>
      </c>
      <c r="L96" s="37">
        <f t="shared" si="6"/>
        <v>367.36768748306167</v>
      </c>
      <c r="M96" s="41"/>
      <c r="N96" s="137">
        <v>3183.78</v>
      </c>
      <c r="O96" s="37">
        <f t="shared" si="7"/>
        <v>123.26377327809826</v>
      </c>
      <c r="P96" s="50"/>
      <c r="Q96" s="137">
        <v>6304.96</v>
      </c>
      <c r="R96" s="37">
        <f t="shared" si="8"/>
        <v>244.10391420496342</v>
      </c>
      <c r="S96" s="114"/>
      <c r="T96" s="104">
        <v>4.469529929831835E-2</v>
      </c>
      <c r="U96" s="104">
        <v>0</v>
      </c>
      <c r="V96" s="104">
        <v>0.12901017030071174</v>
      </c>
      <c r="W96" s="104">
        <v>0.59837363134387422</v>
      </c>
      <c r="X96" s="104">
        <v>0.20931094485171711</v>
      </c>
      <c r="Y96" s="104">
        <v>1.8609954205378511E-2</v>
      </c>
      <c r="Z96" s="33">
        <f t="shared" si="9"/>
        <v>0.3355324310709325</v>
      </c>
      <c r="AA96" s="104">
        <v>0</v>
      </c>
      <c r="AB96" s="104">
        <v>3.1324544485611329E-3</v>
      </c>
      <c r="AC96" s="104">
        <v>0.99686754555143886</v>
      </c>
      <c r="AD96" s="40">
        <f t="shared" si="10"/>
        <v>0.66446756892906755</v>
      </c>
    </row>
    <row r="97" spans="1:30" s="21" customFormat="1" x14ac:dyDescent="0.25">
      <c r="A97" s="20"/>
      <c r="B97" s="94">
        <v>834</v>
      </c>
      <c r="C97" s="121">
        <v>8</v>
      </c>
      <c r="D97" s="82" t="s">
        <v>118</v>
      </c>
      <c r="E97" s="42">
        <v>901</v>
      </c>
      <c r="F97" s="42">
        <v>0</v>
      </c>
      <c r="G97" s="42">
        <v>458</v>
      </c>
      <c r="H97" s="42">
        <v>800</v>
      </c>
      <c r="I97" s="42">
        <v>991</v>
      </c>
      <c r="J97" s="44"/>
      <c r="K97" s="137">
        <v>571.51</v>
      </c>
      <c r="L97" s="161">
        <f t="shared" si="6"/>
        <v>576.70030272452072</v>
      </c>
      <c r="M97" s="167"/>
      <c r="N97" s="137">
        <v>191.44</v>
      </c>
      <c r="O97" s="37">
        <f t="shared" si="7"/>
        <v>193.17860746720484</v>
      </c>
      <c r="P97" s="167"/>
      <c r="Q97" s="137">
        <v>380.07</v>
      </c>
      <c r="R97" s="161">
        <f t="shared" si="8"/>
        <v>383.52169525731586</v>
      </c>
      <c r="S97" s="114"/>
      <c r="T97" s="104">
        <v>2.3035938152946092E-2</v>
      </c>
      <c r="U97" s="104">
        <v>0</v>
      </c>
      <c r="V97" s="104">
        <v>8.8800668616799E-3</v>
      </c>
      <c r="W97" s="104">
        <v>0.88816339323025495</v>
      </c>
      <c r="X97" s="104">
        <v>7.99206017551191E-2</v>
      </c>
      <c r="Y97" s="104">
        <v>0</v>
      </c>
      <c r="Z97" s="33">
        <f t="shared" si="9"/>
        <v>0.3349722664520306</v>
      </c>
      <c r="AA97" s="104">
        <v>0</v>
      </c>
      <c r="AB97" s="104">
        <v>0</v>
      </c>
      <c r="AC97" s="104">
        <v>1</v>
      </c>
      <c r="AD97" s="40">
        <f t="shared" si="10"/>
        <v>0.6650277335479694</v>
      </c>
    </row>
    <row r="98" spans="1:30" s="21" customFormat="1" x14ac:dyDescent="0.25">
      <c r="A98" s="20"/>
      <c r="B98" s="94">
        <v>55</v>
      </c>
      <c r="C98" s="121">
        <v>3</v>
      </c>
      <c r="D98" s="82" t="s">
        <v>173</v>
      </c>
      <c r="E98" s="42">
        <v>26251</v>
      </c>
      <c r="F98" s="42">
        <v>6266</v>
      </c>
      <c r="G98" s="42">
        <v>114</v>
      </c>
      <c r="H98" s="42">
        <v>75140</v>
      </c>
      <c r="I98" s="42">
        <v>75188</v>
      </c>
      <c r="J98" s="44"/>
      <c r="K98" s="137">
        <v>30980.959999999999</v>
      </c>
      <c r="L98" s="161">
        <f t="shared" si="6"/>
        <v>412.04660318135871</v>
      </c>
      <c r="M98" s="162"/>
      <c r="N98" s="137">
        <v>10314.18</v>
      </c>
      <c r="O98" s="37">
        <f t="shared" si="7"/>
        <v>137.17853912858436</v>
      </c>
      <c r="P98" s="50"/>
      <c r="Q98" s="137">
        <v>20666.78</v>
      </c>
      <c r="R98" s="161">
        <f t="shared" si="8"/>
        <v>274.8680640527744</v>
      </c>
      <c r="S98" s="114"/>
      <c r="T98" s="104">
        <v>4.0140854629257969E-2</v>
      </c>
      <c r="U98" s="104">
        <v>8.2023001343781085E-3</v>
      </c>
      <c r="V98" s="104">
        <v>0.12475543378145426</v>
      </c>
      <c r="W98" s="104">
        <v>0.65122772726479472</v>
      </c>
      <c r="X98" s="104">
        <v>0.15518150740049136</v>
      </c>
      <c r="Y98" s="104">
        <v>2.0492176789623607E-2</v>
      </c>
      <c r="Z98" s="33">
        <f t="shared" si="9"/>
        <v>0.33291996116324352</v>
      </c>
      <c r="AA98" s="104">
        <v>0</v>
      </c>
      <c r="AB98" s="104">
        <v>1.1361228019072154E-3</v>
      </c>
      <c r="AC98" s="104">
        <v>0.99886387719809278</v>
      </c>
      <c r="AD98" s="40">
        <f t="shared" si="10"/>
        <v>0.66708003883675648</v>
      </c>
    </row>
    <row r="99" spans="1:30" s="21" customFormat="1" x14ac:dyDescent="0.25">
      <c r="A99" s="20"/>
      <c r="B99" s="94">
        <v>232</v>
      </c>
      <c r="C99" s="121">
        <v>8</v>
      </c>
      <c r="D99" s="82" t="s">
        <v>212</v>
      </c>
      <c r="E99" s="42">
        <v>1678</v>
      </c>
      <c r="F99" s="42">
        <v>0</v>
      </c>
      <c r="G99" s="42">
        <v>1280</v>
      </c>
      <c r="H99" s="42">
        <v>1030</v>
      </c>
      <c r="I99" s="42">
        <v>1563</v>
      </c>
      <c r="J99" s="43"/>
      <c r="K99" s="137">
        <v>669.88</v>
      </c>
      <c r="L99" s="161">
        <f t="shared" si="6"/>
        <v>428.58605246321179</v>
      </c>
      <c r="M99" s="167"/>
      <c r="N99" s="137">
        <v>222.44</v>
      </c>
      <c r="O99" s="37">
        <f t="shared" si="7"/>
        <v>142.31605886116444</v>
      </c>
      <c r="P99" s="50">
        <v>6</v>
      </c>
      <c r="Q99" s="137">
        <v>447.44</v>
      </c>
      <c r="R99" s="161">
        <f t="shared" si="8"/>
        <v>286.26999360204735</v>
      </c>
      <c r="S99" s="113">
        <v>2</v>
      </c>
      <c r="T99" s="104">
        <v>2.5534975723790685E-2</v>
      </c>
      <c r="U99" s="104">
        <v>0</v>
      </c>
      <c r="V99" s="104">
        <v>0</v>
      </c>
      <c r="W99" s="104">
        <v>0.97446502427620929</v>
      </c>
      <c r="X99" s="104">
        <v>0</v>
      </c>
      <c r="Y99" s="104">
        <v>0</v>
      </c>
      <c r="Z99" s="33">
        <f t="shared" si="9"/>
        <v>0.33205947333850838</v>
      </c>
      <c r="AA99" s="104">
        <v>0</v>
      </c>
      <c r="AB99" s="104">
        <v>0</v>
      </c>
      <c r="AC99" s="104">
        <v>1</v>
      </c>
      <c r="AD99" s="40">
        <f t="shared" si="10"/>
        <v>0.66794052666149162</v>
      </c>
    </row>
    <row r="100" spans="1:30" s="21" customFormat="1" x14ac:dyDescent="0.25">
      <c r="A100" s="20"/>
      <c r="B100" s="94">
        <v>826</v>
      </c>
      <c r="C100" s="121">
        <v>6</v>
      </c>
      <c r="D100" s="82" t="s">
        <v>259</v>
      </c>
      <c r="E100" s="42">
        <v>180</v>
      </c>
      <c r="F100" s="42">
        <v>25</v>
      </c>
      <c r="G100" s="42">
        <v>10</v>
      </c>
      <c r="H100" s="42">
        <v>420</v>
      </c>
      <c r="I100" s="42">
        <v>424</v>
      </c>
      <c r="J100" s="36"/>
      <c r="K100" s="137">
        <v>112.48</v>
      </c>
      <c r="L100" s="37">
        <f t="shared" si="6"/>
        <v>265.28301886792451</v>
      </c>
      <c r="M100" s="38"/>
      <c r="N100" s="137">
        <v>37.28</v>
      </c>
      <c r="O100" s="37">
        <f t="shared" si="7"/>
        <v>87.924528301886795</v>
      </c>
      <c r="P100" s="50"/>
      <c r="Q100" s="137">
        <v>75.2</v>
      </c>
      <c r="R100" s="37">
        <f t="shared" si="8"/>
        <v>177.35849056603774</v>
      </c>
      <c r="S100" s="114"/>
      <c r="T100" s="104">
        <v>6.1963519313304717E-2</v>
      </c>
      <c r="U100" s="104">
        <v>0</v>
      </c>
      <c r="V100" s="104">
        <v>0.13412017167381973</v>
      </c>
      <c r="W100" s="104">
        <v>0.80391630901287547</v>
      </c>
      <c r="X100" s="104">
        <v>0</v>
      </c>
      <c r="Y100" s="104">
        <v>0</v>
      </c>
      <c r="Z100" s="33">
        <f t="shared" si="9"/>
        <v>0.33143669985775248</v>
      </c>
      <c r="AA100" s="104">
        <v>0</v>
      </c>
      <c r="AB100" s="104">
        <v>0</v>
      </c>
      <c r="AC100" s="104">
        <v>1</v>
      </c>
      <c r="AD100" s="40">
        <f t="shared" si="10"/>
        <v>0.66856330014224752</v>
      </c>
    </row>
    <row r="101" spans="1:30" s="21" customFormat="1" x14ac:dyDescent="0.25">
      <c r="A101" s="20"/>
      <c r="B101" s="94">
        <v>623</v>
      </c>
      <c r="C101" s="121">
        <v>6</v>
      </c>
      <c r="D101" s="82" t="s">
        <v>80</v>
      </c>
      <c r="E101" s="42">
        <v>2267</v>
      </c>
      <c r="F101" s="42">
        <v>39</v>
      </c>
      <c r="G101" s="42">
        <v>0</v>
      </c>
      <c r="H101" s="42">
        <v>5364</v>
      </c>
      <c r="I101" s="42">
        <v>5364</v>
      </c>
      <c r="J101" s="36"/>
      <c r="K101" s="137">
        <v>2136.8000000000002</v>
      </c>
      <c r="L101" s="37">
        <f t="shared" si="6"/>
        <v>398.35943325876212</v>
      </c>
      <c r="M101" s="38"/>
      <c r="N101" s="137">
        <v>703.9</v>
      </c>
      <c r="O101" s="37">
        <f t="shared" si="7"/>
        <v>131.22669649515288</v>
      </c>
      <c r="P101" s="50"/>
      <c r="Q101" s="137">
        <v>1432.9</v>
      </c>
      <c r="R101" s="37">
        <f t="shared" si="8"/>
        <v>267.13273676360927</v>
      </c>
      <c r="S101" s="115">
        <v>2</v>
      </c>
      <c r="T101" s="104">
        <v>4.1994601505895721E-2</v>
      </c>
      <c r="U101" s="104">
        <v>0</v>
      </c>
      <c r="V101" s="104">
        <v>0.5357579201591135</v>
      </c>
      <c r="W101" s="104">
        <v>0.38722829947435716</v>
      </c>
      <c r="X101" s="104">
        <v>3.5019178860633611E-2</v>
      </c>
      <c r="Y101" s="104">
        <v>0</v>
      </c>
      <c r="Z101" s="33">
        <f t="shared" si="9"/>
        <v>0.32941782104080863</v>
      </c>
      <c r="AA101" s="104">
        <v>0</v>
      </c>
      <c r="AB101" s="104">
        <v>1.4313629702002931E-2</v>
      </c>
      <c r="AC101" s="104">
        <v>0.98568637029799711</v>
      </c>
      <c r="AD101" s="40">
        <f t="shared" si="10"/>
        <v>0.67058217895919126</v>
      </c>
    </row>
    <row r="102" spans="1:30" s="21" customFormat="1" x14ac:dyDescent="0.25">
      <c r="A102" s="20"/>
      <c r="B102" s="94">
        <v>282</v>
      </c>
      <c r="C102" s="121">
        <v>7</v>
      </c>
      <c r="D102" s="82" t="s">
        <v>31</v>
      </c>
      <c r="E102" s="42">
        <v>1418</v>
      </c>
      <c r="F102" s="42">
        <v>20</v>
      </c>
      <c r="G102" s="42">
        <v>140</v>
      </c>
      <c r="H102" s="42">
        <v>3147</v>
      </c>
      <c r="I102" s="42">
        <v>3205</v>
      </c>
      <c r="J102" s="36"/>
      <c r="K102" s="137">
        <v>1044.8900000000001</v>
      </c>
      <c r="L102" s="37">
        <f t="shared" si="6"/>
        <v>326.01872074882999</v>
      </c>
      <c r="M102" s="38"/>
      <c r="N102" s="137">
        <v>344.05</v>
      </c>
      <c r="O102" s="37">
        <f t="shared" si="7"/>
        <v>107.34789391575663</v>
      </c>
      <c r="P102" s="50"/>
      <c r="Q102" s="137">
        <v>700.84</v>
      </c>
      <c r="R102" s="37">
        <f t="shared" si="8"/>
        <v>218.67082683307333</v>
      </c>
      <c r="S102" s="114"/>
      <c r="T102" s="104">
        <v>5.0399651213486413E-2</v>
      </c>
      <c r="U102" s="104">
        <v>0</v>
      </c>
      <c r="V102" s="104">
        <v>1.4242115971515769E-2</v>
      </c>
      <c r="W102" s="104">
        <v>0.72413893329457923</v>
      </c>
      <c r="X102" s="104">
        <v>0.21121929952041854</v>
      </c>
      <c r="Y102" s="104">
        <v>0</v>
      </c>
      <c r="Z102" s="33">
        <f t="shared" si="9"/>
        <v>0.32926910966704626</v>
      </c>
      <c r="AA102" s="104">
        <v>0</v>
      </c>
      <c r="AB102" s="104">
        <v>0</v>
      </c>
      <c r="AC102" s="104">
        <v>1</v>
      </c>
      <c r="AD102" s="40">
        <f t="shared" si="10"/>
        <v>0.67073089033295363</v>
      </c>
    </row>
    <row r="103" spans="1:30" s="21" customFormat="1" x14ac:dyDescent="0.25">
      <c r="A103" s="20"/>
      <c r="B103" s="94">
        <v>427</v>
      </c>
      <c r="C103" s="121">
        <v>5</v>
      </c>
      <c r="D103" s="82" t="s">
        <v>35</v>
      </c>
      <c r="E103" s="42">
        <v>2619</v>
      </c>
      <c r="F103" s="42">
        <v>370</v>
      </c>
      <c r="G103" s="42">
        <v>0</v>
      </c>
      <c r="H103" s="42">
        <v>7249</v>
      </c>
      <c r="I103" s="42">
        <v>7249</v>
      </c>
      <c r="J103" s="36"/>
      <c r="K103" s="137">
        <v>2477.71</v>
      </c>
      <c r="L103" s="37">
        <f t="shared" si="6"/>
        <v>341.80024831011173</v>
      </c>
      <c r="M103" s="38"/>
      <c r="N103" s="137">
        <v>812.3</v>
      </c>
      <c r="O103" s="37">
        <f t="shared" si="7"/>
        <v>112.05683542557594</v>
      </c>
      <c r="P103" s="52"/>
      <c r="Q103" s="137">
        <v>1665.41</v>
      </c>
      <c r="R103" s="37">
        <f t="shared" ref="R103:R128" si="11">Q103*1000/I103</f>
        <v>229.74341288453579</v>
      </c>
      <c r="S103" s="114"/>
      <c r="T103" s="104">
        <v>4.9169026221839225E-2</v>
      </c>
      <c r="U103" s="104">
        <v>0</v>
      </c>
      <c r="V103" s="104">
        <v>3.4482334113012436E-2</v>
      </c>
      <c r="W103" s="104">
        <v>0.62314415856210759</v>
      </c>
      <c r="X103" s="104">
        <v>0.29320448110304076</v>
      </c>
      <c r="Y103" s="104">
        <v>0</v>
      </c>
      <c r="Z103" s="33">
        <f t="shared" si="9"/>
        <v>0.32784304862150937</v>
      </c>
      <c r="AA103" s="104">
        <v>0</v>
      </c>
      <c r="AB103" s="104">
        <v>1.4891227985901368E-3</v>
      </c>
      <c r="AC103" s="104">
        <v>0.99851087720140985</v>
      </c>
      <c r="AD103" s="40">
        <f t="shared" si="10"/>
        <v>0.67215695137849063</v>
      </c>
    </row>
    <row r="104" spans="1:30" s="21" customFormat="1" x14ac:dyDescent="0.25">
      <c r="A104" s="20"/>
      <c r="B104" s="94">
        <v>786</v>
      </c>
      <c r="C104" s="121">
        <v>7</v>
      </c>
      <c r="D104" s="82" t="s">
        <v>93</v>
      </c>
      <c r="E104" s="42">
        <v>20082</v>
      </c>
      <c r="F104" s="42">
        <v>0</v>
      </c>
      <c r="G104" s="42">
        <v>0</v>
      </c>
      <c r="H104" s="42">
        <v>44876</v>
      </c>
      <c r="I104" s="42">
        <v>44876</v>
      </c>
      <c r="J104" s="36"/>
      <c r="K104" s="137">
        <v>18466.39</v>
      </c>
      <c r="L104" s="37">
        <f t="shared" si="6"/>
        <v>411.4981281754167</v>
      </c>
      <c r="M104" s="38"/>
      <c r="N104" s="137">
        <v>6039.26</v>
      </c>
      <c r="O104" s="37">
        <f t="shared" si="7"/>
        <v>134.57661110615919</v>
      </c>
      <c r="P104" s="50"/>
      <c r="Q104" s="137">
        <v>12427.13</v>
      </c>
      <c r="R104" s="37">
        <f t="shared" si="11"/>
        <v>276.9215170692575</v>
      </c>
      <c r="S104" s="114"/>
      <c r="T104" s="104">
        <v>4.0943758010087331E-2</v>
      </c>
      <c r="U104" s="104">
        <v>0</v>
      </c>
      <c r="V104" s="104">
        <v>0.12601543897762307</v>
      </c>
      <c r="W104" s="104">
        <v>0.72226564181704378</v>
      </c>
      <c r="X104" s="104">
        <v>0.10168629931481671</v>
      </c>
      <c r="Y104" s="104">
        <v>9.0888618804290597E-3</v>
      </c>
      <c r="Z104" s="33">
        <f t="shared" si="9"/>
        <v>0.3270406397785382</v>
      </c>
      <c r="AA104" s="104">
        <v>0</v>
      </c>
      <c r="AB104" s="104">
        <v>1.7944609897860568E-4</v>
      </c>
      <c r="AC104" s="104">
        <v>0.99982055390102142</v>
      </c>
      <c r="AD104" s="40">
        <f t="shared" si="10"/>
        <v>0.67295936022146174</v>
      </c>
    </row>
    <row r="105" spans="1:30" s="21" customFormat="1" x14ac:dyDescent="0.25">
      <c r="A105" s="20"/>
      <c r="B105" s="94">
        <v>290</v>
      </c>
      <c r="C105" s="121">
        <v>7</v>
      </c>
      <c r="D105" s="82" t="s">
        <v>142</v>
      </c>
      <c r="E105" s="42">
        <v>2487</v>
      </c>
      <c r="F105" s="42">
        <v>18</v>
      </c>
      <c r="G105" s="42">
        <v>0</v>
      </c>
      <c r="H105" s="42">
        <v>6775</v>
      </c>
      <c r="I105" s="42">
        <v>6775</v>
      </c>
      <c r="J105" s="44"/>
      <c r="K105" s="137">
        <v>1836.91</v>
      </c>
      <c r="L105" s="161">
        <f t="shared" si="6"/>
        <v>271.13062730627308</v>
      </c>
      <c r="M105" s="162"/>
      <c r="N105" s="137">
        <v>600.22</v>
      </c>
      <c r="O105" s="37">
        <f t="shared" si="7"/>
        <v>88.593357933579341</v>
      </c>
      <c r="P105" s="50"/>
      <c r="Q105" s="137">
        <v>1236.69</v>
      </c>
      <c r="R105" s="161">
        <f t="shared" si="11"/>
        <v>182.53726937269371</v>
      </c>
      <c r="S105" s="114"/>
      <c r="T105" s="104">
        <v>6.2193862250508145E-2</v>
      </c>
      <c r="U105" s="104">
        <v>0</v>
      </c>
      <c r="V105" s="104">
        <v>3.3754290093632337E-2</v>
      </c>
      <c r="W105" s="104">
        <v>0.82942920928992692</v>
      </c>
      <c r="X105" s="104">
        <v>7.4622638365932484E-2</v>
      </c>
      <c r="Y105" s="104">
        <v>0</v>
      </c>
      <c r="Z105" s="33">
        <f t="shared" si="9"/>
        <v>0.32675525747042589</v>
      </c>
      <c r="AA105" s="104">
        <v>0</v>
      </c>
      <c r="AB105" s="104">
        <v>0</v>
      </c>
      <c r="AC105" s="104">
        <v>1</v>
      </c>
      <c r="AD105" s="40">
        <f t="shared" si="10"/>
        <v>0.67324474252957411</v>
      </c>
    </row>
    <row r="106" spans="1:30" s="21" customFormat="1" x14ac:dyDescent="0.25">
      <c r="A106" s="20"/>
      <c r="B106" s="94">
        <v>358</v>
      </c>
      <c r="C106" s="121">
        <v>7</v>
      </c>
      <c r="D106" s="82" t="s">
        <v>40</v>
      </c>
      <c r="E106" s="42">
        <v>2631</v>
      </c>
      <c r="F106" s="42">
        <v>24</v>
      </c>
      <c r="G106" s="42">
        <v>36</v>
      </c>
      <c r="H106" s="42">
        <v>6989</v>
      </c>
      <c r="I106" s="42">
        <v>7004</v>
      </c>
      <c r="J106" s="36"/>
      <c r="K106" s="137">
        <v>1908.99</v>
      </c>
      <c r="L106" s="37">
        <f t="shared" si="6"/>
        <v>272.55711022272988</v>
      </c>
      <c r="M106" s="38"/>
      <c r="N106" s="137">
        <v>612.79</v>
      </c>
      <c r="O106" s="37">
        <f t="shared" si="7"/>
        <v>87.491433466590522</v>
      </c>
      <c r="P106" s="50"/>
      <c r="Q106" s="137">
        <v>1296.2</v>
      </c>
      <c r="R106" s="37">
        <f t="shared" si="11"/>
        <v>185.06567675613934</v>
      </c>
      <c r="S106" s="114"/>
      <c r="T106" s="104">
        <v>6.2843714812578541E-2</v>
      </c>
      <c r="U106" s="104">
        <v>0</v>
      </c>
      <c r="V106" s="104">
        <v>0.16934023074789079</v>
      </c>
      <c r="W106" s="104">
        <v>0.72524029439122706</v>
      </c>
      <c r="X106" s="104">
        <v>4.2575760048303664E-2</v>
      </c>
      <c r="Y106" s="104">
        <v>0</v>
      </c>
      <c r="Z106" s="33">
        <f t="shared" si="9"/>
        <v>0.32100220535466395</v>
      </c>
      <c r="AA106" s="104">
        <v>0</v>
      </c>
      <c r="AB106" s="104">
        <v>0</v>
      </c>
      <c r="AC106" s="104">
        <v>1</v>
      </c>
      <c r="AD106" s="40">
        <f t="shared" si="10"/>
        <v>0.67899779464533605</v>
      </c>
    </row>
    <row r="107" spans="1:30" s="21" customFormat="1" x14ac:dyDescent="0.25">
      <c r="A107" s="20"/>
      <c r="B107" s="94">
        <v>771</v>
      </c>
      <c r="C107" s="121">
        <v>9</v>
      </c>
      <c r="D107" s="82" t="s">
        <v>82</v>
      </c>
      <c r="E107" s="42">
        <v>1402</v>
      </c>
      <c r="F107" s="42">
        <v>0</v>
      </c>
      <c r="G107" s="42">
        <v>646</v>
      </c>
      <c r="H107" s="42">
        <v>1239</v>
      </c>
      <c r="I107" s="42">
        <v>1508</v>
      </c>
      <c r="J107" s="36"/>
      <c r="K107" s="137">
        <v>917.93</v>
      </c>
      <c r="L107" s="37">
        <f t="shared" si="6"/>
        <v>608.70689655172418</v>
      </c>
      <c r="M107" s="52"/>
      <c r="N107" s="137">
        <v>294.2</v>
      </c>
      <c r="O107" s="37">
        <f t="shared" si="7"/>
        <v>195.09283819628646</v>
      </c>
      <c r="P107" s="50"/>
      <c r="Q107" s="137">
        <v>623.73</v>
      </c>
      <c r="R107" s="37">
        <f t="shared" si="11"/>
        <v>413.61405835543769</v>
      </c>
      <c r="S107" s="114"/>
      <c r="T107" s="104">
        <v>2.3215499660095174E-2</v>
      </c>
      <c r="U107" s="104">
        <v>0</v>
      </c>
      <c r="V107" s="104">
        <v>0</v>
      </c>
      <c r="W107" s="104">
        <v>0.97678450033990483</v>
      </c>
      <c r="X107" s="104">
        <v>0</v>
      </c>
      <c r="Y107" s="104">
        <v>0</v>
      </c>
      <c r="Z107" s="33">
        <f t="shared" si="9"/>
        <v>0.32050374211541188</v>
      </c>
      <c r="AA107" s="104">
        <v>0</v>
      </c>
      <c r="AB107" s="104">
        <v>5.883956198996361E-2</v>
      </c>
      <c r="AC107" s="104">
        <v>0.94116043801003635</v>
      </c>
      <c r="AD107" s="40">
        <f t="shared" si="10"/>
        <v>0.67949625788458823</v>
      </c>
    </row>
    <row r="108" spans="1:30" s="21" customFormat="1" x14ac:dyDescent="0.25">
      <c r="A108" s="20"/>
      <c r="B108" s="94">
        <v>694</v>
      </c>
      <c r="C108" s="121">
        <v>6</v>
      </c>
      <c r="D108" s="82" t="s">
        <v>246</v>
      </c>
      <c r="E108" s="42">
        <v>370</v>
      </c>
      <c r="F108" s="42">
        <v>0</v>
      </c>
      <c r="G108" s="42">
        <v>323</v>
      </c>
      <c r="H108" s="42">
        <v>102</v>
      </c>
      <c r="I108" s="42">
        <v>237</v>
      </c>
      <c r="J108" s="43"/>
      <c r="K108" s="137">
        <v>87.95</v>
      </c>
      <c r="L108" s="161">
        <f t="shared" si="6"/>
        <v>371.09704641350208</v>
      </c>
      <c r="M108" s="169"/>
      <c r="N108" s="137">
        <v>28.16</v>
      </c>
      <c r="O108" s="37">
        <f t="shared" si="7"/>
        <v>118.81856540084388</v>
      </c>
      <c r="P108" s="50"/>
      <c r="Q108" s="137">
        <v>59.79</v>
      </c>
      <c r="R108" s="161">
        <f t="shared" si="11"/>
        <v>252.27848101265823</v>
      </c>
      <c r="S108" s="114"/>
      <c r="T108" s="104">
        <v>1.988636363636364E-2</v>
      </c>
      <c r="U108" s="104">
        <v>0</v>
      </c>
      <c r="V108" s="104">
        <v>0</v>
      </c>
      <c r="W108" s="104">
        <v>0.91264204545454541</v>
      </c>
      <c r="X108" s="104">
        <v>6.7471590909090912E-2</v>
      </c>
      <c r="Y108" s="104">
        <v>0</v>
      </c>
      <c r="Z108" s="33">
        <f t="shared" si="9"/>
        <v>0.32018192154633313</v>
      </c>
      <c r="AA108" s="104">
        <v>0</v>
      </c>
      <c r="AB108" s="104">
        <v>3.161063723030607E-2</v>
      </c>
      <c r="AC108" s="104">
        <v>0.9683893627696939</v>
      </c>
      <c r="AD108" s="40">
        <f t="shared" si="10"/>
        <v>0.67981807845366682</v>
      </c>
    </row>
    <row r="109" spans="1:30" s="21" customFormat="1" x14ac:dyDescent="0.25">
      <c r="A109" s="20"/>
      <c r="B109" s="94">
        <v>413</v>
      </c>
      <c r="C109" s="121">
        <v>8</v>
      </c>
      <c r="D109" s="82" t="s">
        <v>124</v>
      </c>
      <c r="E109" s="42">
        <v>1516</v>
      </c>
      <c r="F109" s="42">
        <v>0</v>
      </c>
      <c r="G109" s="42">
        <v>996</v>
      </c>
      <c r="H109" s="42">
        <v>1005</v>
      </c>
      <c r="I109" s="42">
        <v>1420</v>
      </c>
      <c r="J109" s="44"/>
      <c r="K109" s="137">
        <v>807.47</v>
      </c>
      <c r="L109" s="161">
        <f t="shared" si="6"/>
        <v>568.64084507042253</v>
      </c>
      <c r="M109" s="162"/>
      <c r="N109" s="137">
        <v>256.19</v>
      </c>
      <c r="O109" s="37">
        <f t="shared" si="7"/>
        <v>180.41549295774647</v>
      </c>
      <c r="P109" s="168"/>
      <c r="Q109" s="137">
        <v>551.28</v>
      </c>
      <c r="R109" s="161">
        <f t="shared" si="11"/>
        <v>388.22535211267603</v>
      </c>
      <c r="S109" s="114"/>
      <c r="T109" s="104">
        <v>2.1624575510363401E-2</v>
      </c>
      <c r="U109" s="104">
        <v>1.1710058940630002E-2</v>
      </c>
      <c r="V109" s="104">
        <v>0.12881064834693001</v>
      </c>
      <c r="W109" s="104">
        <v>0.67098637729809907</v>
      </c>
      <c r="X109" s="104">
        <v>0.16589250165892502</v>
      </c>
      <c r="Y109" s="104">
        <v>9.7583824505250013E-4</v>
      </c>
      <c r="Z109" s="33">
        <f t="shared" si="9"/>
        <v>0.31727494519920241</v>
      </c>
      <c r="AA109" s="104">
        <v>0</v>
      </c>
      <c r="AB109" s="104">
        <v>1.3604701784936874E-3</v>
      </c>
      <c r="AC109" s="104">
        <v>0.99863952982150628</v>
      </c>
      <c r="AD109" s="40">
        <f t="shared" si="10"/>
        <v>0.68272505480079748</v>
      </c>
    </row>
    <row r="110" spans="1:30" s="21" customFormat="1" x14ac:dyDescent="0.25">
      <c r="A110" s="20"/>
      <c r="B110" s="94">
        <v>757</v>
      </c>
      <c r="C110" s="121">
        <v>7</v>
      </c>
      <c r="D110" s="82" t="s">
        <v>70</v>
      </c>
      <c r="E110" s="42">
        <v>3596</v>
      </c>
      <c r="F110" s="42">
        <v>17</v>
      </c>
      <c r="G110" s="42">
        <v>519</v>
      </c>
      <c r="H110" s="42">
        <v>7676</v>
      </c>
      <c r="I110" s="42">
        <v>7892</v>
      </c>
      <c r="J110" s="36"/>
      <c r="K110" s="137">
        <v>3544.09</v>
      </c>
      <c r="L110" s="37">
        <f t="shared" si="6"/>
        <v>449.07374556512923</v>
      </c>
      <c r="M110" s="38"/>
      <c r="N110" s="137">
        <v>1123.3399999999999</v>
      </c>
      <c r="O110" s="37">
        <f t="shared" si="7"/>
        <v>142.33907754688292</v>
      </c>
      <c r="P110" s="52"/>
      <c r="Q110" s="137">
        <v>2420.75</v>
      </c>
      <c r="R110" s="37">
        <f t="shared" si="11"/>
        <v>306.73466801824634</v>
      </c>
      <c r="S110" s="114"/>
      <c r="T110" s="104">
        <v>3.7646660850677444E-2</v>
      </c>
      <c r="U110" s="104">
        <v>8.9020243203304442E-3</v>
      </c>
      <c r="V110" s="104">
        <v>0.25646732066872013</v>
      </c>
      <c r="W110" s="104">
        <v>0.66231951145690537</v>
      </c>
      <c r="X110" s="104">
        <v>2.4587391172752687E-2</v>
      </c>
      <c r="Y110" s="104">
        <v>1.0077091530614063E-2</v>
      </c>
      <c r="Z110" s="33">
        <f t="shared" si="9"/>
        <v>0.31696147671193448</v>
      </c>
      <c r="AA110" s="104">
        <v>0</v>
      </c>
      <c r="AB110" s="104">
        <v>1.0244758855726531E-3</v>
      </c>
      <c r="AC110" s="104">
        <v>0.99897552411442736</v>
      </c>
      <c r="AD110" s="40">
        <f t="shared" si="10"/>
        <v>0.68303852328806547</v>
      </c>
    </row>
    <row r="111" spans="1:30" s="21" customFormat="1" x14ac:dyDescent="0.25">
      <c r="A111" s="20"/>
      <c r="B111" s="94">
        <v>889</v>
      </c>
      <c r="C111" s="121">
        <v>6</v>
      </c>
      <c r="D111" s="82" t="s">
        <v>261</v>
      </c>
      <c r="E111" s="42">
        <v>534</v>
      </c>
      <c r="F111" s="42">
        <v>0</v>
      </c>
      <c r="G111" s="42">
        <v>70</v>
      </c>
      <c r="H111" s="42">
        <v>828</v>
      </c>
      <c r="I111" s="42">
        <v>857</v>
      </c>
      <c r="J111" s="44"/>
      <c r="K111" s="137">
        <v>333.04</v>
      </c>
      <c r="L111" s="161">
        <f t="shared" si="6"/>
        <v>388.61143523920651</v>
      </c>
      <c r="M111" s="162"/>
      <c r="N111" s="137">
        <v>105.47</v>
      </c>
      <c r="O111" s="37">
        <f t="shared" si="7"/>
        <v>123.06884480746791</v>
      </c>
      <c r="P111" s="50"/>
      <c r="Q111" s="137">
        <v>227.57</v>
      </c>
      <c r="R111" s="161">
        <f t="shared" si="11"/>
        <v>265.54259043173863</v>
      </c>
      <c r="S111" s="115">
        <v>2</v>
      </c>
      <c r="T111" s="104">
        <v>4.3235043140229447E-2</v>
      </c>
      <c r="U111" s="104">
        <v>0</v>
      </c>
      <c r="V111" s="104">
        <v>4.8354982459467143E-2</v>
      </c>
      <c r="W111" s="104">
        <v>0.90840997440030347</v>
      </c>
      <c r="X111" s="104">
        <v>0</v>
      </c>
      <c r="Y111" s="104">
        <v>0</v>
      </c>
      <c r="Z111" s="33">
        <f t="shared" si="9"/>
        <v>0.31668868604371847</v>
      </c>
      <c r="AA111" s="104">
        <v>0</v>
      </c>
      <c r="AB111" s="104">
        <v>0</v>
      </c>
      <c r="AC111" s="104">
        <v>1</v>
      </c>
      <c r="AD111" s="40">
        <f t="shared" si="10"/>
        <v>0.68331131395628142</v>
      </c>
    </row>
    <row r="112" spans="1:30" s="21" customFormat="1" x14ac:dyDescent="0.25">
      <c r="A112" s="20"/>
      <c r="B112" s="94">
        <v>904</v>
      </c>
      <c r="C112" s="121">
        <v>6</v>
      </c>
      <c r="D112" s="82" t="s">
        <v>187</v>
      </c>
      <c r="E112" s="42">
        <v>385</v>
      </c>
      <c r="F112" s="42">
        <v>0</v>
      </c>
      <c r="G112" s="42">
        <v>69</v>
      </c>
      <c r="H112" s="42">
        <v>696</v>
      </c>
      <c r="I112" s="42">
        <v>725</v>
      </c>
      <c r="J112" s="44"/>
      <c r="K112" s="137">
        <v>186.56</v>
      </c>
      <c r="L112" s="161">
        <f t="shared" si="6"/>
        <v>257.3241379310345</v>
      </c>
      <c r="M112" s="162"/>
      <c r="N112" s="137">
        <v>58.96</v>
      </c>
      <c r="O112" s="37">
        <f t="shared" si="7"/>
        <v>81.324137931034485</v>
      </c>
      <c r="P112" s="50"/>
      <c r="Q112" s="137">
        <v>127.6</v>
      </c>
      <c r="R112" s="161">
        <f t="shared" si="11"/>
        <v>176</v>
      </c>
      <c r="S112" s="114"/>
      <c r="T112" s="104">
        <v>6.4959294436906373E-2</v>
      </c>
      <c r="U112" s="104">
        <v>0</v>
      </c>
      <c r="V112" s="104">
        <v>0</v>
      </c>
      <c r="W112" s="104">
        <v>0.9350407055630936</v>
      </c>
      <c r="X112" s="104">
        <v>0</v>
      </c>
      <c r="Y112" s="104">
        <v>0</v>
      </c>
      <c r="Z112" s="33">
        <f t="shared" si="9"/>
        <v>0.31603773584905659</v>
      </c>
      <c r="AA112" s="104">
        <v>0</v>
      </c>
      <c r="AB112" s="104">
        <v>0</v>
      </c>
      <c r="AC112" s="104">
        <v>1</v>
      </c>
      <c r="AD112" s="40">
        <f t="shared" si="10"/>
        <v>0.68396226415094341</v>
      </c>
    </row>
    <row r="113" spans="1:30" s="21" customFormat="1" x14ac:dyDescent="0.25">
      <c r="A113" s="20"/>
      <c r="B113" s="94">
        <v>891</v>
      </c>
      <c r="C113" s="121">
        <v>6</v>
      </c>
      <c r="D113" s="82" t="s">
        <v>160</v>
      </c>
      <c r="E113" s="42">
        <v>1410</v>
      </c>
      <c r="F113" s="42">
        <v>25</v>
      </c>
      <c r="G113" s="42">
        <v>48</v>
      </c>
      <c r="H113" s="42">
        <v>3300</v>
      </c>
      <c r="I113" s="42">
        <v>3320</v>
      </c>
      <c r="J113" s="44"/>
      <c r="K113" s="137">
        <v>1278.73</v>
      </c>
      <c r="L113" s="161">
        <f t="shared" si="6"/>
        <v>385.15963855421688</v>
      </c>
      <c r="M113" s="162"/>
      <c r="N113" s="137">
        <v>398.83</v>
      </c>
      <c r="O113" s="37">
        <f t="shared" si="7"/>
        <v>120.12951807228916</v>
      </c>
      <c r="P113" s="50"/>
      <c r="Q113" s="137">
        <v>879.9</v>
      </c>
      <c r="R113" s="161">
        <f t="shared" si="11"/>
        <v>265.03012048192772</v>
      </c>
      <c r="S113" s="115">
        <v>3</v>
      </c>
      <c r="T113" s="104">
        <v>4.5583331243888373E-2</v>
      </c>
      <c r="U113" s="104">
        <v>0</v>
      </c>
      <c r="V113" s="104">
        <v>0</v>
      </c>
      <c r="W113" s="104">
        <v>0.95441666875611164</v>
      </c>
      <c r="X113" s="104">
        <v>0</v>
      </c>
      <c r="Y113" s="104">
        <v>0</v>
      </c>
      <c r="Z113" s="33">
        <f t="shared" si="9"/>
        <v>0.31189539621343049</v>
      </c>
      <c r="AA113" s="104">
        <v>0</v>
      </c>
      <c r="AB113" s="104">
        <v>0</v>
      </c>
      <c r="AC113" s="104">
        <v>1</v>
      </c>
      <c r="AD113" s="40">
        <f t="shared" si="10"/>
        <v>0.68810460378656946</v>
      </c>
    </row>
    <row r="114" spans="1:30" s="21" customFormat="1" x14ac:dyDescent="0.25">
      <c r="A114" s="20"/>
      <c r="B114" s="94">
        <v>754</v>
      </c>
      <c r="C114" s="121">
        <v>5</v>
      </c>
      <c r="D114" s="82" t="s">
        <v>69</v>
      </c>
      <c r="E114" s="42">
        <v>812</v>
      </c>
      <c r="F114" s="42">
        <v>0</v>
      </c>
      <c r="G114" s="42">
        <v>51</v>
      </c>
      <c r="H114" s="42">
        <v>1835</v>
      </c>
      <c r="I114" s="42">
        <v>1856</v>
      </c>
      <c r="J114" s="36"/>
      <c r="K114" s="137">
        <v>528.28</v>
      </c>
      <c r="L114" s="37">
        <f t="shared" si="6"/>
        <v>284.63362068965517</v>
      </c>
      <c r="M114" s="38"/>
      <c r="N114" s="137">
        <v>164.56</v>
      </c>
      <c r="O114" s="37">
        <f t="shared" si="7"/>
        <v>88.66379310344827</v>
      </c>
      <c r="P114" s="50"/>
      <c r="Q114" s="137">
        <v>363.72</v>
      </c>
      <c r="R114" s="37">
        <f t="shared" si="11"/>
        <v>195.96982758620689</v>
      </c>
      <c r="S114" s="114"/>
      <c r="T114" s="104">
        <v>6.1436558094312102E-2</v>
      </c>
      <c r="U114" s="104">
        <v>0</v>
      </c>
      <c r="V114" s="104">
        <v>4.5576081672338356E-3</v>
      </c>
      <c r="W114" s="104">
        <v>0.77655566358774919</v>
      </c>
      <c r="X114" s="104">
        <v>0.15745017015070492</v>
      </c>
      <c r="Y114" s="104">
        <v>0</v>
      </c>
      <c r="Z114" s="33">
        <f t="shared" si="9"/>
        <v>0.3115014764897403</v>
      </c>
      <c r="AA114" s="104">
        <v>0</v>
      </c>
      <c r="AB114" s="104">
        <v>0</v>
      </c>
      <c r="AC114" s="104">
        <v>1</v>
      </c>
      <c r="AD114" s="40">
        <f t="shared" si="10"/>
        <v>0.68849852351025975</v>
      </c>
    </row>
    <row r="115" spans="1:30" s="21" customFormat="1" x14ac:dyDescent="0.25">
      <c r="A115" s="20"/>
      <c r="B115" s="94">
        <v>279</v>
      </c>
      <c r="C115" s="121">
        <v>9</v>
      </c>
      <c r="D115" s="82" t="s">
        <v>34</v>
      </c>
      <c r="E115" s="42">
        <v>2853</v>
      </c>
      <c r="F115" s="42">
        <v>45</v>
      </c>
      <c r="G115" s="42">
        <v>0</v>
      </c>
      <c r="H115" s="42">
        <v>7430</v>
      </c>
      <c r="I115" s="42">
        <v>7430</v>
      </c>
      <c r="J115" s="36"/>
      <c r="K115" s="137">
        <v>2305.7199999999998</v>
      </c>
      <c r="L115" s="37">
        <f t="shared" si="6"/>
        <v>310.32570659488562</v>
      </c>
      <c r="M115" s="38"/>
      <c r="N115" s="137">
        <v>707.33</v>
      </c>
      <c r="O115" s="37">
        <f t="shared" si="7"/>
        <v>95.199192462987881</v>
      </c>
      <c r="P115" s="50"/>
      <c r="Q115" s="137">
        <v>1598.39</v>
      </c>
      <c r="R115" s="37">
        <f t="shared" si="11"/>
        <v>215.12651413189772</v>
      </c>
      <c r="S115" s="114"/>
      <c r="T115" s="104">
        <v>5.787963185500402E-2</v>
      </c>
      <c r="U115" s="104">
        <v>0</v>
      </c>
      <c r="V115" s="104">
        <v>5.2309388828411067E-3</v>
      </c>
      <c r="W115" s="104">
        <v>0.9368894292621549</v>
      </c>
      <c r="X115" s="104">
        <v>0</v>
      </c>
      <c r="Y115" s="104">
        <v>0</v>
      </c>
      <c r="Z115" s="33">
        <f t="shared" si="9"/>
        <v>0.30677185434484677</v>
      </c>
      <c r="AA115" s="104">
        <v>0</v>
      </c>
      <c r="AB115" s="104">
        <v>6.8819249369678234E-5</v>
      </c>
      <c r="AC115" s="104">
        <v>0.99993118075063026</v>
      </c>
      <c r="AD115" s="40">
        <f t="shared" si="10"/>
        <v>0.69322814565515334</v>
      </c>
    </row>
    <row r="116" spans="1:30" s="21" customFormat="1" x14ac:dyDescent="0.25">
      <c r="A116" s="20"/>
      <c r="B116" s="94">
        <v>157</v>
      </c>
      <c r="C116" s="121">
        <v>5</v>
      </c>
      <c r="D116" s="82" t="s">
        <v>96</v>
      </c>
      <c r="E116" s="42">
        <v>2574</v>
      </c>
      <c r="F116" s="42">
        <v>848</v>
      </c>
      <c r="G116" s="42">
        <v>1</v>
      </c>
      <c r="H116" s="42">
        <v>7490</v>
      </c>
      <c r="I116" s="42">
        <v>7490</v>
      </c>
      <c r="J116" s="36"/>
      <c r="K116" s="137">
        <v>2903.72</v>
      </c>
      <c r="L116" s="37">
        <f t="shared" si="6"/>
        <v>387.67957276368492</v>
      </c>
      <c r="M116" s="38"/>
      <c r="N116" s="137">
        <v>888.67</v>
      </c>
      <c r="O116" s="37">
        <f t="shared" si="7"/>
        <v>118.64753004005341</v>
      </c>
      <c r="P116" s="50"/>
      <c r="Q116" s="137">
        <v>2015.05</v>
      </c>
      <c r="R116" s="37">
        <f t="shared" si="11"/>
        <v>269.03204272363149</v>
      </c>
      <c r="S116" s="115">
        <v>1</v>
      </c>
      <c r="T116" s="104">
        <v>4.6440185895776843E-2</v>
      </c>
      <c r="U116" s="104">
        <v>0</v>
      </c>
      <c r="V116" s="104">
        <v>0.11453070318565947</v>
      </c>
      <c r="W116" s="104">
        <v>0.71543992708204396</v>
      </c>
      <c r="X116" s="104">
        <v>0.11310160126931258</v>
      </c>
      <c r="Y116" s="104">
        <v>1.0487582567207176E-2</v>
      </c>
      <c r="Z116" s="33">
        <f t="shared" si="9"/>
        <v>0.30604534872508371</v>
      </c>
      <c r="AA116" s="104">
        <v>0</v>
      </c>
      <c r="AB116" s="104">
        <v>1.6873030445894643E-3</v>
      </c>
      <c r="AC116" s="104">
        <v>0.99831269695541058</v>
      </c>
      <c r="AD116" s="40">
        <f t="shared" si="10"/>
        <v>0.6939546512749164</v>
      </c>
    </row>
    <row r="117" spans="1:30" s="21" customFormat="1" x14ac:dyDescent="0.25">
      <c r="A117" s="20"/>
      <c r="B117" s="94">
        <v>128</v>
      </c>
      <c r="C117" s="121">
        <v>7</v>
      </c>
      <c r="D117" s="82" t="s">
        <v>103</v>
      </c>
      <c r="E117" s="42">
        <v>1440</v>
      </c>
      <c r="F117" s="42">
        <v>1</v>
      </c>
      <c r="G117" s="42">
        <v>83</v>
      </c>
      <c r="H117" s="42">
        <v>2985</v>
      </c>
      <c r="I117" s="42">
        <v>3020</v>
      </c>
      <c r="J117" s="36"/>
      <c r="K117" s="137">
        <v>806.99</v>
      </c>
      <c r="L117" s="37">
        <f t="shared" si="6"/>
        <v>267.21523178807945</v>
      </c>
      <c r="M117" s="38"/>
      <c r="N117" s="137">
        <v>245.9</v>
      </c>
      <c r="O117" s="37">
        <f t="shared" si="7"/>
        <v>81.423841059602651</v>
      </c>
      <c r="P117" s="50"/>
      <c r="Q117" s="137">
        <v>561.09</v>
      </c>
      <c r="R117" s="37">
        <f t="shared" si="11"/>
        <v>185.79139072847681</v>
      </c>
      <c r="S117" s="114"/>
      <c r="T117" s="104">
        <v>6.6897112647417642E-2</v>
      </c>
      <c r="U117" s="104">
        <v>0</v>
      </c>
      <c r="V117" s="104">
        <v>0</v>
      </c>
      <c r="W117" s="104">
        <v>0.93310288735258229</v>
      </c>
      <c r="X117" s="104">
        <v>0</v>
      </c>
      <c r="Y117" s="104">
        <v>0</v>
      </c>
      <c r="Z117" s="33">
        <f t="shared" si="9"/>
        <v>0.30471257388567391</v>
      </c>
      <c r="AA117" s="104">
        <v>0</v>
      </c>
      <c r="AB117" s="104">
        <v>0</v>
      </c>
      <c r="AC117" s="104">
        <v>1</v>
      </c>
      <c r="AD117" s="40">
        <f t="shared" si="10"/>
        <v>0.69528742611432615</v>
      </c>
    </row>
    <row r="118" spans="1:30" s="21" customFormat="1" x14ac:dyDescent="0.25">
      <c r="A118" s="20"/>
      <c r="B118" s="94">
        <v>605</v>
      </c>
      <c r="C118" s="121">
        <v>8</v>
      </c>
      <c r="D118" s="82" t="s">
        <v>109</v>
      </c>
      <c r="E118" s="42">
        <v>137</v>
      </c>
      <c r="F118" s="42">
        <v>0</v>
      </c>
      <c r="G118" s="42">
        <v>0</v>
      </c>
      <c r="H118" s="42">
        <v>360</v>
      </c>
      <c r="I118" s="42">
        <v>360</v>
      </c>
      <c r="J118" s="49"/>
      <c r="K118" s="137">
        <v>145.22</v>
      </c>
      <c r="L118" s="37">
        <f t="shared" si="6"/>
        <v>403.38888888888891</v>
      </c>
      <c r="M118" s="41"/>
      <c r="N118" s="137">
        <v>44.15</v>
      </c>
      <c r="O118" s="37">
        <f t="shared" si="7"/>
        <v>122.63888888888889</v>
      </c>
      <c r="P118" s="50"/>
      <c r="Q118" s="137">
        <v>101.07</v>
      </c>
      <c r="R118" s="37">
        <f t="shared" si="11"/>
        <v>280.75</v>
      </c>
      <c r="S118" s="115">
        <v>2</v>
      </c>
      <c r="T118" s="104">
        <v>4.4847112117780294E-2</v>
      </c>
      <c r="U118" s="104">
        <v>0</v>
      </c>
      <c r="V118" s="104">
        <v>0</v>
      </c>
      <c r="W118" s="104">
        <v>0.95515288788221975</v>
      </c>
      <c r="X118" s="104">
        <v>0</v>
      </c>
      <c r="Y118" s="104">
        <v>0</v>
      </c>
      <c r="Z118" s="33">
        <f t="shared" si="9"/>
        <v>0.30402148464398843</v>
      </c>
      <c r="AA118" s="104">
        <v>0</v>
      </c>
      <c r="AB118" s="104">
        <v>0</v>
      </c>
      <c r="AC118" s="104">
        <v>1</v>
      </c>
      <c r="AD118" s="40">
        <f t="shared" si="10"/>
        <v>0.69597851535601152</v>
      </c>
    </row>
    <row r="119" spans="1:30" s="21" customFormat="1" x14ac:dyDescent="0.25">
      <c r="A119" s="20"/>
      <c r="B119" s="94">
        <v>376</v>
      </c>
      <c r="C119" s="121">
        <v>7</v>
      </c>
      <c r="D119" s="82" t="s">
        <v>201</v>
      </c>
      <c r="E119" s="42">
        <v>4597</v>
      </c>
      <c r="F119" s="42">
        <v>189</v>
      </c>
      <c r="G119" s="42">
        <v>0</v>
      </c>
      <c r="H119" s="42">
        <v>11900</v>
      </c>
      <c r="I119" s="42">
        <v>11900</v>
      </c>
      <c r="J119" s="44"/>
      <c r="K119" s="137">
        <v>3654.6</v>
      </c>
      <c r="L119" s="161">
        <f t="shared" si="6"/>
        <v>307.10924369747897</v>
      </c>
      <c r="M119" s="167"/>
      <c r="N119" s="137">
        <v>1089.1600000000001</v>
      </c>
      <c r="O119" s="37">
        <f t="shared" si="7"/>
        <v>91.526050420168062</v>
      </c>
      <c r="P119" s="50"/>
      <c r="Q119" s="137">
        <v>2565.44</v>
      </c>
      <c r="R119" s="161">
        <f t="shared" si="11"/>
        <v>215.58319327731093</v>
      </c>
      <c r="S119" s="114"/>
      <c r="T119" s="104">
        <v>6.0202357780307747E-2</v>
      </c>
      <c r="U119" s="104">
        <v>0</v>
      </c>
      <c r="V119" s="104">
        <v>0</v>
      </c>
      <c r="W119" s="104">
        <v>0.93900804289544226</v>
      </c>
      <c r="X119" s="104">
        <v>0</v>
      </c>
      <c r="Y119" s="104">
        <v>7.8959932424988062E-4</v>
      </c>
      <c r="Z119" s="33">
        <f t="shared" si="9"/>
        <v>0.29802440759590654</v>
      </c>
      <c r="AA119" s="104">
        <v>0</v>
      </c>
      <c r="AB119" s="104">
        <v>6.3926655856305342E-3</v>
      </c>
      <c r="AC119" s="104">
        <v>0.99360733441436944</v>
      </c>
      <c r="AD119" s="40">
        <f t="shared" si="10"/>
        <v>0.70197559240409346</v>
      </c>
    </row>
    <row r="120" spans="1:30" s="21" customFormat="1" x14ac:dyDescent="0.25">
      <c r="A120" s="20"/>
      <c r="B120" s="94">
        <v>847</v>
      </c>
      <c r="C120" s="121">
        <v>8</v>
      </c>
      <c r="D120" s="82" t="s">
        <v>125</v>
      </c>
      <c r="E120" s="42">
        <v>803</v>
      </c>
      <c r="F120" s="42">
        <v>0</v>
      </c>
      <c r="G120" s="42">
        <v>421</v>
      </c>
      <c r="H120" s="42">
        <v>618</v>
      </c>
      <c r="I120" s="42">
        <v>793</v>
      </c>
      <c r="J120" s="44"/>
      <c r="K120" s="137">
        <v>308.95999999999998</v>
      </c>
      <c r="L120" s="161">
        <f t="shared" si="6"/>
        <v>389.60907944514503</v>
      </c>
      <c r="M120" s="162"/>
      <c r="N120" s="137">
        <v>92.02</v>
      </c>
      <c r="O120" s="37">
        <f t="shared" si="7"/>
        <v>116.04035308953341</v>
      </c>
      <c r="P120" s="168"/>
      <c r="Q120" s="137">
        <v>216.94</v>
      </c>
      <c r="R120" s="161">
        <f t="shared" si="11"/>
        <v>273.5687263556116</v>
      </c>
      <c r="S120" s="115">
        <v>2</v>
      </c>
      <c r="T120" s="104">
        <v>3.7057161486633343E-2</v>
      </c>
      <c r="U120" s="104">
        <v>0</v>
      </c>
      <c r="V120" s="104">
        <v>0</v>
      </c>
      <c r="W120" s="104">
        <v>0.96294283851336671</v>
      </c>
      <c r="X120" s="104">
        <v>0</v>
      </c>
      <c r="Y120" s="104">
        <v>0</v>
      </c>
      <c r="Z120" s="33">
        <f t="shared" si="9"/>
        <v>0.29783790781978248</v>
      </c>
      <c r="AA120" s="104">
        <v>0</v>
      </c>
      <c r="AB120" s="104">
        <v>0</v>
      </c>
      <c r="AC120" s="104">
        <v>1</v>
      </c>
      <c r="AD120" s="40">
        <f t="shared" si="10"/>
        <v>0.70216209218021752</v>
      </c>
    </row>
    <row r="121" spans="1:30" s="21" customFormat="1" x14ac:dyDescent="0.25">
      <c r="A121" s="20"/>
      <c r="B121" s="94">
        <v>550</v>
      </c>
      <c r="C121" s="121">
        <v>7</v>
      </c>
      <c r="D121" s="82" t="s">
        <v>97</v>
      </c>
      <c r="E121" s="42">
        <v>3830</v>
      </c>
      <c r="F121" s="42">
        <v>0</v>
      </c>
      <c r="G121" s="42">
        <v>1930</v>
      </c>
      <c r="H121" s="42">
        <v>4170</v>
      </c>
      <c r="I121" s="42">
        <v>4974</v>
      </c>
      <c r="J121" s="36"/>
      <c r="K121" s="137">
        <v>1662.56</v>
      </c>
      <c r="L121" s="37">
        <f t="shared" si="6"/>
        <v>334.25010052271813</v>
      </c>
      <c r="M121" s="52"/>
      <c r="N121" s="137">
        <v>494.67</v>
      </c>
      <c r="O121" s="37">
        <f t="shared" si="7"/>
        <v>99.451145958986729</v>
      </c>
      <c r="P121" s="50"/>
      <c r="Q121" s="137">
        <v>1167.8900000000001</v>
      </c>
      <c r="R121" s="37">
        <f t="shared" si="11"/>
        <v>234.7989545637314</v>
      </c>
      <c r="S121" s="114"/>
      <c r="T121" s="104">
        <v>4.6455212565953058E-2</v>
      </c>
      <c r="U121" s="104">
        <v>0</v>
      </c>
      <c r="V121" s="104">
        <v>0</v>
      </c>
      <c r="W121" s="104">
        <v>0.95354478743404691</v>
      </c>
      <c r="X121" s="104">
        <v>0</v>
      </c>
      <c r="Y121" s="104">
        <v>0</v>
      </c>
      <c r="Z121" s="33">
        <f t="shared" si="9"/>
        <v>0.29753512655182374</v>
      </c>
      <c r="AA121" s="104">
        <v>0</v>
      </c>
      <c r="AB121" s="104">
        <v>1.1345246555754394E-2</v>
      </c>
      <c r="AC121" s="104">
        <v>0.98865475344424558</v>
      </c>
      <c r="AD121" s="40">
        <f t="shared" si="10"/>
        <v>0.70246487344817643</v>
      </c>
    </row>
    <row r="122" spans="1:30" s="21" customFormat="1" x14ac:dyDescent="0.25">
      <c r="A122" s="20"/>
      <c r="B122" s="94">
        <v>957</v>
      </c>
      <c r="C122" s="121">
        <v>6</v>
      </c>
      <c r="D122" s="82" t="s">
        <v>63</v>
      </c>
      <c r="E122" s="42">
        <v>647</v>
      </c>
      <c r="F122" s="42">
        <v>0</v>
      </c>
      <c r="G122" s="42">
        <v>110</v>
      </c>
      <c r="H122" s="42">
        <v>1200</v>
      </c>
      <c r="I122" s="42">
        <v>1246</v>
      </c>
      <c r="J122" s="49"/>
      <c r="K122" s="137">
        <v>474.03</v>
      </c>
      <c r="L122" s="37">
        <f t="shared" si="6"/>
        <v>380.4414125200642</v>
      </c>
      <c r="M122" s="38"/>
      <c r="N122" s="137">
        <v>140.9</v>
      </c>
      <c r="O122" s="37">
        <f t="shared" si="7"/>
        <v>113.08186195826646</v>
      </c>
      <c r="P122" s="50"/>
      <c r="Q122" s="137">
        <v>333.13</v>
      </c>
      <c r="R122" s="37">
        <f t="shared" si="11"/>
        <v>267.35955056179773</v>
      </c>
      <c r="S122" s="115">
        <v>2</v>
      </c>
      <c r="T122" s="104">
        <v>4.6912704045422284E-2</v>
      </c>
      <c r="U122" s="104">
        <v>0</v>
      </c>
      <c r="V122" s="104">
        <v>0</v>
      </c>
      <c r="W122" s="104">
        <v>0.95308729595457764</v>
      </c>
      <c r="X122" s="104">
        <v>0</v>
      </c>
      <c r="Y122" s="104">
        <v>0</v>
      </c>
      <c r="Z122" s="33">
        <f t="shared" si="9"/>
        <v>0.29723857139843474</v>
      </c>
      <c r="AA122" s="104">
        <v>0</v>
      </c>
      <c r="AB122" s="104">
        <v>0</v>
      </c>
      <c r="AC122" s="104">
        <v>1</v>
      </c>
      <c r="AD122" s="40">
        <f t="shared" si="10"/>
        <v>0.70276142860156532</v>
      </c>
    </row>
    <row r="123" spans="1:30" s="21" customFormat="1" x14ac:dyDescent="0.25">
      <c r="A123" s="20"/>
      <c r="B123" s="94">
        <v>837</v>
      </c>
      <c r="C123" s="121">
        <v>8</v>
      </c>
      <c r="D123" s="82" t="s">
        <v>120</v>
      </c>
      <c r="E123" s="42">
        <v>2029</v>
      </c>
      <c r="F123" s="42">
        <v>0</v>
      </c>
      <c r="G123" s="42">
        <v>1346</v>
      </c>
      <c r="H123" s="42">
        <v>1454</v>
      </c>
      <c r="I123" s="42">
        <v>2015</v>
      </c>
      <c r="J123" s="44"/>
      <c r="K123" s="137">
        <v>1055.33</v>
      </c>
      <c r="L123" s="161">
        <f t="shared" si="6"/>
        <v>523.73697270471462</v>
      </c>
      <c r="M123" s="162"/>
      <c r="N123" s="137">
        <v>313.39</v>
      </c>
      <c r="O123" s="37">
        <f t="shared" si="7"/>
        <v>155.52853598014889</v>
      </c>
      <c r="P123" s="168"/>
      <c r="Q123" s="137">
        <v>741.94</v>
      </c>
      <c r="R123" s="161">
        <f t="shared" si="11"/>
        <v>368.20843672456573</v>
      </c>
      <c r="S123" s="114"/>
      <c r="T123" s="104">
        <v>2.5559207377389197E-2</v>
      </c>
      <c r="U123" s="104">
        <v>0</v>
      </c>
      <c r="V123" s="104">
        <v>0</v>
      </c>
      <c r="W123" s="104">
        <v>0.97444079262261085</v>
      </c>
      <c r="X123" s="104">
        <v>0</v>
      </c>
      <c r="Y123" s="104">
        <v>0</v>
      </c>
      <c r="Z123" s="33">
        <f t="shared" si="9"/>
        <v>0.2969592449755053</v>
      </c>
      <c r="AA123" s="104">
        <v>0</v>
      </c>
      <c r="AB123" s="104">
        <v>6.6043076259535809E-3</v>
      </c>
      <c r="AC123" s="104">
        <v>0.99339569237404635</v>
      </c>
      <c r="AD123" s="40">
        <f t="shared" si="10"/>
        <v>0.70304075502449481</v>
      </c>
    </row>
    <row r="124" spans="1:30" s="21" customFormat="1" x14ac:dyDescent="0.25">
      <c r="A124" s="20"/>
      <c r="B124" s="94">
        <v>426</v>
      </c>
      <c r="C124" s="121">
        <v>6</v>
      </c>
      <c r="D124" s="82" t="s">
        <v>77</v>
      </c>
      <c r="E124" s="42">
        <v>2517</v>
      </c>
      <c r="F124" s="42">
        <v>1558</v>
      </c>
      <c r="G124" s="42">
        <v>0</v>
      </c>
      <c r="H124" s="42">
        <v>9972</v>
      </c>
      <c r="I124" s="42">
        <v>9972</v>
      </c>
      <c r="J124" s="36"/>
      <c r="K124" s="137">
        <v>2178.31</v>
      </c>
      <c r="L124" s="37">
        <f t="shared" si="6"/>
        <v>218.44263939029281</v>
      </c>
      <c r="M124" s="38"/>
      <c r="N124" s="137">
        <v>645.72</v>
      </c>
      <c r="O124" s="37">
        <f t="shared" si="7"/>
        <v>64.753309265944651</v>
      </c>
      <c r="P124" s="123"/>
      <c r="Q124" s="137">
        <v>1532.59</v>
      </c>
      <c r="R124" s="37">
        <f t="shared" si="11"/>
        <v>153.68933012434817</v>
      </c>
      <c r="S124" s="114"/>
      <c r="T124" s="104">
        <v>8.5098804435358985E-2</v>
      </c>
      <c r="U124" s="104">
        <v>0</v>
      </c>
      <c r="V124" s="104">
        <v>0.1238927089140804</v>
      </c>
      <c r="W124" s="104">
        <v>0.75971009106114107</v>
      </c>
      <c r="X124" s="104">
        <v>3.1298395589419561E-2</v>
      </c>
      <c r="Y124" s="104">
        <v>0</v>
      </c>
      <c r="Z124" s="33">
        <f t="shared" si="9"/>
        <v>0.29643163737025496</v>
      </c>
      <c r="AA124" s="104">
        <v>0</v>
      </c>
      <c r="AB124" s="104">
        <v>4.8414774988744542E-3</v>
      </c>
      <c r="AC124" s="104">
        <v>0.99515852250112569</v>
      </c>
      <c r="AD124" s="40">
        <f t="shared" si="10"/>
        <v>0.70356836262974509</v>
      </c>
    </row>
    <row r="125" spans="1:30" s="21" customFormat="1" x14ac:dyDescent="0.25">
      <c r="A125" s="20"/>
      <c r="B125" s="94">
        <v>521</v>
      </c>
      <c r="C125" s="121">
        <v>9</v>
      </c>
      <c r="D125" s="82" t="s">
        <v>25</v>
      </c>
      <c r="E125" s="42">
        <v>2756</v>
      </c>
      <c r="F125" s="42">
        <v>33</v>
      </c>
      <c r="G125" s="42">
        <v>0</v>
      </c>
      <c r="H125" s="42">
        <v>1755</v>
      </c>
      <c r="I125" s="42">
        <v>1755</v>
      </c>
      <c r="J125" s="49"/>
      <c r="K125" s="137">
        <v>679.65</v>
      </c>
      <c r="L125" s="37">
        <f t="shared" si="6"/>
        <v>387.26495726495727</v>
      </c>
      <c r="M125" s="38"/>
      <c r="N125" s="137">
        <v>201.32</v>
      </c>
      <c r="O125" s="37">
        <f t="shared" si="7"/>
        <v>114.71225071225071</v>
      </c>
      <c r="P125" s="50"/>
      <c r="Q125" s="137">
        <v>478.33</v>
      </c>
      <c r="R125" s="37">
        <f t="shared" si="11"/>
        <v>272.55270655270652</v>
      </c>
      <c r="S125" s="113">
        <v>3</v>
      </c>
      <c r="T125" s="104">
        <v>4.8032982316709716E-2</v>
      </c>
      <c r="U125" s="104">
        <v>0</v>
      </c>
      <c r="V125" s="104">
        <v>3.3280349692032585E-2</v>
      </c>
      <c r="W125" s="104">
        <v>0.91868666799125764</v>
      </c>
      <c r="X125" s="104">
        <v>0</v>
      </c>
      <c r="Y125" s="104">
        <v>0</v>
      </c>
      <c r="Z125" s="33">
        <f t="shared" si="9"/>
        <v>0.29621128522033402</v>
      </c>
      <c r="AA125" s="104">
        <v>0</v>
      </c>
      <c r="AB125" s="104">
        <v>1.49687454267974E-2</v>
      </c>
      <c r="AC125" s="104">
        <v>0.98503125457320262</v>
      </c>
      <c r="AD125" s="40">
        <f t="shared" si="10"/>
        <v>0.70378871477966598</v>
      </c>
    </row>
    <row r="126" spans="1:30" s="21" customFormat="1" x14ac:dyDescent="0.25">
      <c r="A126" s="20"/>
      <c r="B126" s="94">
        <v>797</v>
      </c>
      <c r="C126" s="121">
        <v>8</v>
      </c>
      <c r="D126" s="82" t="s">
        <v>101</v>
      </c>
      <c r="E126" s="42">
        <v>515</v>
      </c>
      <c r="F126" s="42">
        <v>0</v>
      </c>
      <c r="G126" s="42">
        <v>295</v>
      </c>
      <c r="H126" s="42">
        <v>408</v>
      </c>
      <c r="I126" s="42">
        <v>531</v>
      </c>
      <c r="J126" s="36"/>
      <c r="K126" s="137">
        <v>206.7</v>
      </c>
      <c r="L126" s="37">
        <f t="shared" si="6"/>
        <v>389.26553672316385</v>
      </c>
      <c r="M126" s="38"/>
      <c r="N126" s="137">
        <v>60.62</v>
      </c>
      <c r="O126" s="37">
        <f t="shared" si="7"/>
        <v>114.16195856873823</v>
      </c>
      <c r="P126" s="50"/>
      <c r="Q126" s="137">
        <v>146.08000000000001</v>
      </c>
      <c r="R126" s="37">
        <f t="shared" si="11"/>
        <v>275.10357815442563</v>
      </c>
      <c r="S126" s="115">
        <v>3</v>
      </c>
      <c r="T126" s="104">
        <v>3.7116463213460904E-2</v>
      </c>
      <c r="U126" s="104">
        <v>0</v>
      </c>
      <c r="V126" s="104">
        <v>0</v>
      </c>
      <c r="W126" s="104">
        <v>0.96288353678653904</v>
      </c>
      <c r="X126" s="104">
        <v>0</v>
      </c>
      <c r="Y126" s="104">
        <v>0</v>
      </c>
      <c r="Z126" s="33">
        <f t="shared" si="9"/>
        <v>0.29327527818093857</v>
      </c>
      <c r="AA126" s="104">
        <v>0</v>
      </c>
      <c r="AB126" s="104">
        <v>0</v>
      </c>
      <c r="AC126" s="104">
        <v>1</v>
      </c>
      <c r="AD126" s="40">
        <f t="shared" si="10"/>
        <v>0.70672472181906154</v>
      </c>
    </row>
    <row r="127" spans="1:30" s="21" customFormat="1" x14ac:dyDescent="0.25">
      <c r="A127" s="20"/>
      <c r="B127" s="94">
        <v>855</v>
      </c>
      <c r="C127" s="121">
        <v>7</v>
      </c>
      <c r="D127" s="82" t="s">
        <v>131</v>
      </c>
      <c r="E127" s="42">
        <v>1524</v>
      </c>
      <c r="F127" s="42">
        <v>0</v>
      </c>
      <c r="G127" s="42">
        <v>43</v>
      </c>
      <c r="H127" s="42">
        <v>3483</v>
      </c>
      <c r="I127" s="42">
        <v>3501</v>
      </c>
      <c r="J127" s="44"/>
      <c r="K127" s="137">
        <v>1171.08</v>
      </c>
      <c r="L127" s="161">
        <f t="shared" si="6"/>
        <v>334.49871465295632</v>
      </c>
      <c r="M127" s="162"/>
      <c r="N127" s="137">
        <v>342.48</v>
      </c>
      <c r="O127" s="37">
        <f t="shared" si="7"/>
        <v>97.82347900599828</v>
      </c>
      <c r="P127" s="174"/>
      <c r="Q127" s="137">
        <v>828.6</v>
      </c>
      <c r="R127" s="161">
        <f t="shared" si="11"/>
        <v>236.67523564695801</v>
      </c>
      <c r="S127" s="114"/>
      <c r="T127" s="104">
        <v>5.6032469049287548E-2</v>
      </c>
      <c r="U127" s="104">
        <v>0</v>
      </c>
      <c r="V127" s="104">
        <v>0.1350443821537024</v>
      </c>
      <c r="W127" s="104">
        <v>0.74576617612707308</v>
      </c>
      <c r="X127" s="104">
        <v>6.3156972669936931E-2</v>
      </c>
      <c r="Y127" s="104">
        <v>0</v>
      </c>
      <c r="Z127" s="33">
        <f t="shared" si="9"/>
        <v>0.29244799672097554</v>
      </c>
      <c r="AA127" s="104">
        <v>0</v>
      </c>
      <c r="AB127" s="104">
        <v>0</v>
      </c>
      <c r="AC127" s="104">
        <v>1</v>
      </c>
      <c r="AD127" s="40">
        <f t="shared" si="10"/>
        <v>0.70755200327902457</v>
      </c>
    </row>
    <row r="128" spans="1:30" s="21" customFormat="1" x14ac:dyDescent="0.25">
      <c r="A128" s="20"/>
      <c r="B128" s="94">
        <v>223</v>
      </c>
      <c r="C128" s="121">
        <v>5</v>
      </c>
      <c r="D128" s="82" t="s">
        <v>152</v>
      </c>
      <c r="E128" s="42">
        <v>3107</v>
      </c>
      <c r="F128" s="42">
        <v>33</v>
      </c>
      <c r="G128" s="42">
        <v>0</v>
      </c>
      <c r="H128" s="42">
        <v>6191</v>
      </c>
      <c r="I128" s="42">
        <v>6191</v>
      </c>
      <c r="J128" s="47"/>
      <c r="K128" s="137">
        <v>2043.76</v>
      </c>
      <c r="L128" s="161">
        <f t="shared" si="6"/>
        <v>330.11791309966083</v>
      </c>
      <c r="M128" s="160"/>
      <c r="N128" s="137">
        <v>595.48</v>
      </c>
      <c r="O128" s="37">
        <f t="shared" si="7"/>
        <v>96.184784364399931</v>
      </c>
      <c r="P128" s="50"/>
      <c r="Q128" s="137">
        <v>1448.28</v>
      </c>
      <c r="R128" s="161">
        <f t="shared" si="11"/>
        <v>233.93312873526085</v>
      </c>
      <c r="S128" s="114"/>
      <c r="T128" s="104">
        <v>5.7281520789950961E-2</v>
      </c>
      <c r="U128" s="104">
        <v>0</v>
      </c>
      <c r="V128" s="104">
        <v>7.5569288641096259E-3</v>
      </c>
      <c r="W128" s="104">
        <v>0.87364814939208701</v>
      </c>
      <c r="X128" s="104">
        <v>0</v>
      </c>
      <c r="Y128" s="104">
        <v>6.1513400953852354E-2</v>
      </c>
      <c r="Z128" s="33">
        <f t="shared" si="9"/>
        <v>0.29136493521744239</v>
      </c>
      <c r="AA128" s="104">
        <v>0</v>
      </c>
      <c r="AB128" s="104">
        <v>6.8425994973347701E-3</v>
      </c>
      <c r="AC128" s="104">
        <v>0.99315740050266521</v>
      </c>
      <c r="AD128" s="40">
        <f t="shared" si="10"/>
        <v>0.70863506478255767</v>
      </c>
    </row>
    <row r="129" spans="1:30" s="21" customFormat="1" x14ac:dyDescent="0.25">
      <c r="A129" s="20"/>
      <c r="B129" s="94">
        <v>214</v>
      </c>
      <c r="C129" s="121">
        <v>5</v>
      </c>
      <c r="D129" s="82" t="s">
        <v>66</v>
      </c>
      <c r="E129" s="42">
        <v>17538</v>
      </c>
      <c r="F129" s="42">
        <v>4333</v>
      </c>
      <c r="G129" s="42">
        <v>0</v>
      </c>
      <c r="H129" s="42">
        <v>46340</v>
      </c>
      <c r="I129" s="42">
        <v>46340</v>
      </c>
      <c r="J129" s="36"/>
      <c r="K129" s="137">
        <v>21076.799999999999</v>
      </c>
      <c r="L129" s="37">
        <f t="shared" si="6"/>
        <v>454.82952093223997</v>
      </c>
      <c r="M129" s="38"/>
      <c r="N129" s="137">
        <v>6132.85</v>
      </c>
      <c r="O129" s="37">
        <f t="shared" si="7"/>
        <v>132.34462667242124</v>
      </c>
      <c r="P129" s="110"/>
      <c r="Q129" s="137">
        <v>14943.95</v>
      </c>
      <c r="R129" s="55">
        <v>152.63757571872696</v>
      </c>
      <c r="S129" s="115">
        <v>1</v>
      </c>
      <c r="T129" s="104">
        <v>4.1633172179329346E-2</v>
      </c>
      <c r="U129" s="104">
        <v>4.8916898342532426E-2</v>
      </c>
      <c r="V129" s="104">
        <v>0.12685782303496743</v>
      </c>
      <c r="W129" s="104">
        <v>0.59219286302453178</v>
      </c>
      <c r="X129" s="104">
        <v>0.17809827404877013</v>
      </c>
      <c r="Y129" s="104">
        <v>1.230096936986882E-2</v>
      </c>
      <c r="Z129" s="33">
        <f t="shared" si="9"/>
        <v>0.29097633416837471</v>
      </c>
      <c r="AA129" s="104">
        <v>0</v>
      </c>
      <c r="AB129" s="104">
        <v>4.6172531358844211E-5</v>
      </c>
      <c r="AC129" s="104">
        <v>0.99995382746864114</v>
      </c>
      <c r="AD129" s="40">
        <f t="shared" si="10"/>
        <v>0.70902366583162535</v>
      </c>
    </row>
    <row r="130" spans="1:30" s="21" customFormat="1" x14ac:dyDescent="0.25">
      <c r="A130" s="20"/>
      <c r="B130" s="94">
        <v>547</v>
      </c>
      <c r="C130" s="121">
        <v>9</v>
      </c>
      <c r="D130" s="82" t="s">
        <v>43</v>
      </c>
      <c r="E130" s="42">
        <v>2415</v>
      </c>
      <c r="F130" s="42">
        <v>147</v>
      </c>
      <c r="G130" s="42">
        <v>680</v>
      </c>
      <c r="H130" s="42">
        <v>3280</v>
      </c>
      <c r="I130" s="42">
        <v>3563</v>
      </c>
      <c r="J130" s="36"/>
      <c r="K130" s="137">
        <v>1972.41</v>
      </c>
      <c r="L130" s="37">
        <f t="shared" si="6"/>
        <v>553.58125175413977</v>
      </c>
      <c r="M130" s="41"/>
      <c r="N130" s="137">
        <v>573.30999999999995</v>
      </c>
      <c r="O130" s="37">
        <f t="shared" si="7"/>
        <v>160.90653943306202</v>
      </c>
      <c r="P130" s="52">
        <v>6</v>
      </c>
      <c r="Q130" s="137">
        <v>1399.1</v>
      </c>
      <c r="R130" s="37">
        <f t="shared" ref="R130:R161" si="12">Q130*1000/I130</f>
        <v>392.67471232107772</v>
      </c>
      <c r="S130" s="113">
        <v>2</v>
      </c>
      <c r="T130" s="104">
        <v>3.1518724599256948E-2</v>
      </c>
      <c r="U130" s="104">
        <v>0</v>
      </c>
      <c r="V130" s="104">
        <v>2.1977638624827756E-2</v>
      </c>
      <c r="W130" s="104">
        <v>0.47769967382393475</v>
      </c>
      <c r="X130" s="104">
        <v>0.46273394847464733</v>
      </c>
      <c r="Y130" s="104">
        <v>6.0700144773333806E-3</v>
      </c>
      <c r="Z130" s="33">
        <f t="shared" si="9"/>
        <v>0.29066471980977582</v>
      </c>
      <c r="AA130" s="104">
        <v>0</v>
      </c>
      <c r="AB130" s="104">
        <v>1.0649703380744766E-3</v>
      </c>
      <c r="AC130" s="104">
        <v>0.99893502966192549</v>
      </c>
      <c r="AD130" s="40">
        <f t="shared" si="10"/>
        <v>0.70933528019022407</v>
      </c>
    </row>
    <row r="131" spans="1:30" s="21" customFormat="1" x14ac:dyDescent="0.25">
      <c r="A131" s="20"/>
      <c r="B131" s="94">
        <v>888</v>
      </c>
      <c r="C131" s="121">
        <v>6</v>
      </c>
      <c r="D131" s="82" t="s">
        <v>205</v>
      </c>
      <c r="E131" s="42">
        <v>1396</v>
      </c>
      <c r="F131" s="42">
        <v>0</v>
      </c>
      <c r="G131" s="42">
        <v>272</v>
      </c>
      <c r="H131" s="42">
        <v>2495</v>
      </c>
      <c r="I131" s="42">
        <v>2608</v>
      </c>
      <c r="J131" s="62"/>
      <c r="K131" s="137">
        <v>668.2</v>
      </c>
      <c r="L131" s="161">
        <f t="shared" si="6"/>
        <v>256.21165644171776</v>
      </c>
      <c r="M131" s="164"/>
      <c r="N131" s="137">
        <v>190.89</v>
      </c>
      <c r="O131" s="37">
        <f t="shared" si="7"/>
        <v>73.194018404907979</v>
      </c>
      <c r="P131" s="50"/>
      <c r="Q131" s="137">
        <v>477.31</v>
      </c>
      <c r="R131" s="161">
        <f t="shared" si="12"/>
        <v>183.01763803680981</v>
      </c>
      <c r="S131" s="114"/>
      <c r="T131" s="104">
        <v>7.2031012625072041E-2</v>
      </c>
      <c r="U131" s="104">
        <v>0</v>
      </c>
      <c r="V131" s="104">
        <v>0.25774005972025776</v>
      </c>
      <c r="W131" s="104">
        <v>0.62701032007962709</v>
      </c>
      <c r="X131" s="104">
        <v>4.0075436115040081E-2</v>
      </c>
      <c r="Y131" s="104">
        <v>3.1431714600031434E-3</v>
      </c>
      <c r="Z131" s="33">
        <f t="shared" si="9"/>
        <v>0.28567794073630648</v>
      </c>
      <c r="AA131" s="104">
        <v>0</v>
      </c>
      <c r="AB131" s="104">
        <v>1.4665521359284324E-4</v>
      </c>
      <c r="AC131" s="104">
        <v>0.99985334478640719</v>
      </c>
      <c r="AD131" s="40">
        <f t="shared" si="10"/>
        <v>0.71432205926369341</v>
      </c>
    </row>
    <row r="132" spans="1:30" s="21" customFormat="1" x14ac:dyDescent="0.25">
      <c r="A132" s="20"/>
      <c r="B132" s="94">
        <v>404</v>
      </c>
      <c r="C132" s="121">
        <v>8</v>
      </c>
      <c r="D132" s="82" t="s">
        <v>174</v>
      </c>
      <c r="E132" s="42">
        <v>4706</v>
      </c>
      <c r="F132" s="42">
        <v>0</v>
      </c>
      <c r="G132" s="42">
        <v>3157</v>
      </c>
      <c r="H132" s="42">
        <v>4280</v>
      </c>
      <c r="I132" s="42">
        <v>5595</v>
      </c>
      <c r="J132" s="44"/>
      <c r="K132" s="137">
        <v>3680.29</v>
      </c>
      <c r="L132" s="161">
        <f t="shared" si="6"/>
        <v>657.78194816800715</v>
      </c>
      <c r="M132" s="162"/>
      <c r="N132" s="137">
        <v>1046.03</v>
      </c>
      <c r="O132" s="37">
        <f t="shared" si="7"/>
        <v>186.95799821268992</v>
      </c>
      <c r="P132" s="50"/>
      <c r="Q132" s="137">
        <v>2634.26</v>
      </c>
      <c r="R132" s="161">
        <f t="shared" si="12"/>
        <v>470.82394995531723</v>
      </c>
      <c r="S132" s="114"/>
      <c r="T132" s="104">
        <v>2.2542374501687331E-2</v>
      </c>
      <c r="U132" s="104">
        <v>0</v>
      </c>
      <c r="V132" s="104">
        <v>4.0534210299895797E-2</v>
      </c>
      <c r="W132" s="104">
        <v>0.92798485703086919</v>
      </c>
      <c r="X132" s="104">
        <v>8.9385581675477752E-3</v>
      </c>
      <c r="Y132" s="104">
        <v>0</v>
      </c>
      <c r="Z132" s="33">
        <f t="shared" si="9"/>
        <v>0.28422488445204047</v>
      </c>
      <c r="AA132" s="104">
        <v>0</v>
      </c>
      <c r="AB132" s="104">
        <v>0</v>
      </c>
      <c r="AC132" s="104">
        <v>1</v>
      </c>
      <c r="AD132" s="40">
        <f t="shared" si="10"/>
        <v>0.71577511554795958</v>
      </c>
    </row>
    <row r="133" spans="1:30" s="21" customFormat="1" x14ac:dyDescent="0.25">
      <c r="A133" s="20"/>
      <c r="B133" s="94">
        <v>287</v>
      </c>
      <c r="C133" s="121">
        <v>7</v>
      </c>
      <c r="D133" s="82" t="s">
        <v>128</v>
      </c>
      <c r="E133" s="42">
        <v>1136</v>
      </c>
      <c r="F133" s="42">
        <v>127</v>
      </c>
      <c r="G133" s="42">
        <v>0</v>
      </c>
      <c r="H133" s="42">
        <v>2850</v>
      </c>
      <c r="I133" s="42">
        <v>2850</v>
      </c>
      <c r="J133" s="44"/>
      <c r="K133" s="137">
        <v>1052.1600000000001</v>
      </c>
      <c r="L133" s="161">
        <f t="shared" si="6"/>
        <v>369.17894736842106</v>
      </c>
      <c r="M133" s="162"/>
      <c r="N133" s="137">
        <v>298.63</v>
      </c>
      <c r="O133" s="37">
        <f t="shared" si="7"/>
        <v>104.78245614035087</v>
      </c>
      <c r="P133" s="160"/>
      <c r="Q133" s="137">
        <v>753.53</v>
      </c>
      <c r="R133" s="161">
        <f t="shared" si="12"/>
        <v>264.3964912280702</v>
      </c>
      <c r="S133" s="115">
        <v>2</v>
      </c>
      <c r="T133" s="104">
        <v>5.2573418611659914E-2</v>
      </c>
      <c r="U133" s="104">
        <v>0</v>
      </c>
      <c r="V133" s="104">
        <v>2.3139001439908918E-2</v>
      </c>
      <c r="W133" s="104">
        <v>0.90754445300204256</v>
      </c>
      <c r="X133" s="104">
        <v>1.6743126946388506E-2</v>
      </c>
      <c r="Y133" s="104">
        <v>0</v>
      </c>
      <c r="Z133" s="33">
        <f t="shared" si="9"/>
        <v>0.28382565389294401</v>
      </c>
      <c r="AA133" s="104">
        <v>0</v>
      </c>
      <c r="AB133" s="104">
        <v>0</v>
      </c>
      <c r="AC133" s="104">
        <v>1</v>
      </c>
      <c r="AD133" s="40">
        <f t="shared" si="10"/>
        <v>0.71617434610705588</v>
      </c>
    </row>
    <row r="134" spans="1:30" s="21" customFormat="1" x14ac:dyDescent="0.25">
      <c r="A134" s="20"/>
      <c r="B134" s="94">
        <v>980</v>
      </c>
      <c r="C134" s="121">
        <v>6</v>
      </c>
      <c r="D134" s="82" t="s">
        <v>32</v>
      </c>
      <c r="E134" s="42">
        <v>128</v>
      </c>
      <c r="F134" s="42">
        <v>0</v>
      </c>
      <c r="G134" s="42">
        <v>128</v>
      </c>
      <c r="H134" s="42">
        <v>435</v>
      </c>
      <c r="I134" s="42">
        <v>488</v>
      </c>
      <c r="J134" s="36"/>
      <c r="K134" s="137">
        <v>183.33</v>
      </c>
      <c r="L134" s="37">
        <f t="shared" si="6"/>
        <v>375.67622950819674</v>
      </c>
      <c r="M134" s="38"/>
      <c r="N134" s="137">
        <v>52.02</v>
      </c>
      <c r="O134" s="37">
        <f t="shared" si="7"/>
        <v>106.59836065573771</v>
      </c>
      <c r="P134" s="50"/>
      <c r="Q134" s="137">
        <v>131.31</v>
      </c>
      <c r="R134" s="37">
        <f t="shared" si="12"/>
        <v>269.07786885245901</v>
      </c>
      <c r="S134" s="115">
        <v>3</v>
      </c>
      <c r="T134" s="104">
        <v>4.6136101499423293E-2</v>
      </c>
      <c r="U134" s="104">
        <v>0</v>
      </c>
      <c r="V134" s="104">
        <v>0</v>
      </c>
      <c r="W134" s="104">
        <v>0.95386389850057662</v>
      </c>
      <c r="X134" s="104">
        <v>0</v>
      </c>
      <c r="Y134" s="104">
        <v>0</v>
      </c>
      <c r="Z134" s="33">
        <f t="shared" si="9"/>
        <v>0.28375061364752086</v>
      </c>
      <c r="AA134" s="104">
        <v>0</v>
      </c>
      <c r="AB134" s="104">
        <v>0</v>
      </c>
      <c r="AC134" s="104">
        <v>1</v>
      </c>
      <c r="AD134" s="40">
        <f t="shared" si="10"/>
        <v>0.71624938635247914</v>
      </c>
    </row>
    <row r="135" spans="1:30" s="21" customFormat="1" x14ac:dyDescent="0.25">
      <c r="A135" s="12"/>
      <c r="B135" s="94">
        <v>732</v>
      </c>
      <c r="C135" s="121">
        <v>5</v>
      </c>
      <c r="D135" s="82" t="s">
        <v>54</v>
      </c>
      <c r="E135" s="42">
        <v>1137</v>
      </c>
      <c r="F135" s="42">
        <v>284</v>
      </c>
      <c r="G135" s="42">
        <v>0</v>
      </c>
      <c r="H135" s="42">
        <v>3722</v>
      </c>
      <c r="I135" s="42">
        <v>3722</v>
      </c>
      <c r="J135" s="36"/>
      <c r="K135" s="137">
        <v>1014.9</v>
      </c>
      <c r="L135" s="37">
        <f t="shared" ref="L135:L198" si="13">K135*1000/I135</f>
        <v>272.67598065556155</v>
      </c>
      <c r="M135" s="52"/>
      <c r="N135" s="137">
        <v>286.94</v>
      </c>
      <c r="O135" s="37">
        <f t="shared" ref="O135:O198" si="14">N135*1000/I135</f>
        <v>77.092960773777534</v>
      </c>
      <c r="P135" s="50"/>
      <c r="Q135" s="137">
        <v>727.96</v>
      </c>
      <c r="R135" s="37">
        <f t="shared" si="12"/>
        <v>195.583019881784</v>
      </c>
      <c r="S135" s="114"/>
      <c r="T135" s="104">
        <v>7.1478357844845616E-2</v>
      </c>
      <c r="U135" s="104">
        <v>0</v>
      </c>
      <c r="V135" s="104">
        <v>0</v>
      </c>
      <c r="W135" s="104">
        <v>0.92852164215515443</v>
      </c>
      <c r="X135" s="104">
        <v>0</v>
      </c>
      <c r="Y135" s="104">
        <v>0</v>
      </c>
      <c r="Z135" s="33">
        <f t="shared" ref="Z135:Z198" si="15">N135/K135</f>
        <v>0.28272736230170459</v>
      </c>
      <c r="AA135" s="104">
        <v>0</v>
      </c>
      <c r="AB135" s="104">
        <v>0</v>
      </c>
      <c r="AC135" s="104">
        <v>1</v>
      </c>
      <c r="AD135" s="40">
        <f t="shared" ref="AD135:AD198" si="16">Q135/K135</f>
        <v>0.71727263769829541</v>
      </c>
    </row>
    <row r="136" spans="1:30" s="21" customFormat="1" x14ac:dyDescent="0.25">
      <c r="A136" s="20"/>
      <c r="B136" s="94">
        <v>718</v>
      </c>
      <c r="C136" s="121">
        <v>7</v>
      </c>
      <c r="D136" s="82" t="s">
        <v>130</v>
      </c>
      <c r="E136" s="42">
        <v>243</v>
      </c>
      <c r="F136" s="42">
        <v>8</v>
      </c>
      <c r="G136" s="42">
        <v>0</v>
      </c>
      <c r="H136" s="42">
        <v>941</v>
      </c>
      <c r="I136" s="42">
        <v>941</v>
      </c>
      <c r="J136" s="44"/>
      <c r="K136" s="137">
        <v>134.27000000000001</v>
      </c>
      <c r="L136" s="161">
        <f t="shared" si="13"/>
        <v>142.68862911795961</v>
      </c>
      <c r="M136" s="162"/>
      <c r="N136" s="137">
        <v>37.58</v>
      </c>
      <c r="O136" s="37">
        <f t="shared" si="14"/>
        <v>39.93623804463337</v>
      </c>
      <c r="P136" s="168"/>
      <c r="Q136" s="137">
        <v>96.69</v>
      </c>
      <c r="R136" s="161">
        <f t="shared" si="12"/>
        <v>102.75239107332625</v>
      </c>
      <c r="S136" s="115">
        <v>4</v>
      </c>
      <c r="T136" s="104">
        <v>0.1378392762107504</v>
      </c>
      <c r="U136" s="104">
        <v>0</v>
      </c>
      <c r="V136" s="104">
        <v>0</v>
      </c>
      <c r="W136" s="104">
        <v>0.86216072378924957</v>
      </c>
      <c r="X136" s="104">
        <v>0</v>
      </c>
      <c r="Y136" s="104">
        <v>0</v>
      </c>
      <c r="Z136" s="33">
        <f t="shared" si="15"/>
        <v>0.27988381619125641</v>
      </c>
      <c r="AA136" s="104">
        <v>0</v>
      </c>
      <c r="AB136" s="104">
        <v>0</v>
      </c>
      <c r="AC136" s="104">
        <v>1</v>
      </c>
      <c r="AD136" s="40">
        <f t="shared" si="16"/>
        <v>0.72011618380874354</v>
      </c>
    </row>
    <row r="137" spans="1:30" s="21" customFormat="1" x14ac:dyDescent="0.25">
      <c r="A137" s="20"/>
      <c r="B137" s="94">
        <v>923</v>
      </c>
      <c r="C137" s="121">
        <v>5</v>
      </c>
      <c r="D137" s="82" t="s">
        <v>195</v>
      </c>
      <c r="E137" s="42">
        <v>512</v>
      </c>
      <c r="F137" s="42">
        <v>15</v>
      </c>
      <c r="G137" s="42">
        <v>0</v>
      </c>
      <c r="H137" s="42">
        <v>908</v>
      </c>
      <c r="I137" s="42">
        <v>908</v>
      </c>
      <c r="J137" s="44"/>
      <c r="K137" s="137">
        <v>279.20999999999998</v>
      </c>
      <c r="L137" s="161">
        <f t="shared" si="13"/>
        <v>307.5</v>
      </c>
      <c r="M137" s="162"/>
      <c r="N137" s="137">
        <v>78.010000000000005</v>
      </c>
      <c r="O137" s="37">
        <f t="shared" si="14"/>
        <v>85.914096916299556</v>
      </c>
      <c r="P137" s="50"/>
      <c r="Q137" s="137">
        <v>201.2</v>
      </c>
      <c r="R137" s="161">
        <f t="shared" si="12"/>
        <v>221.58590308370043</v>
      </c>
      <c r="S137" s="115">
        <v>3</v>
      </c>
      <c r="T137" s="104">
        <v>6.4094346878605296E-2</v>
      </c>
      <c r="U137" s="104">
        <v>0</v>
      </c>
      <c r="V137" s="104">
        <v>0</v>
      </c>
      <c r="W137" s="104">
        <v>0.93590565312139473</v>
      </c>
      <c r="X137" s="104">
        <v>0</v>
      </c>
      <c r="Y137" s="104">
        <v>0</v>
      </c>
      <c r="Z137" s="33">
        <f t="shared" si="15"/>
        <v>0.27939543712617748</v>
      </c>
      <c r="AA137" s="104">
        <v>0</v>
      </c>
      <c r="AB137" s="104">
        <v>0</v>
      </c>
      <c r="AC137" s="104">
        <v>1</v>
      </c>
      <c r="AD137" s="40">
        <f t="shared" si="16"/>
        <v>0.72060456287382257</v>
      </c>
    </row>
    <row r="138" spans="1:30" s="21" customFormat="1" x14ac:dyDescent="0.25">
      <c r="A138" s="20"/>
      <c r="B138" s="94">
        <v>556</v>
      </c>
      <c r="C138" s="121">
        <v>7</v>
      </c>
      <c r="D138" s="82" t="s">
        <v>126</v>
      </c>
      <c r="E138" s="42">
        <v>3148</v>
      </c>
      <c r="F138" s="42">
        <v>30</v>
      </c>
      <c r="G138" s="42">
        <v>218</v>
      </c>
      <c r="H138" s="42">
        <v>7682</v>
      </c>
      <c r="I138" s="42">
        <v>7773</v>
      </c>
      <c r="J138" s="44"/>
      <c r="K138" s="137">
        <v>3735.22</v>
      </c>
      <c r="L138" s="161">
        <f t="shared" si="13"/>
        <v>480.5377589090441</v>
      </c>
      <c r="M138" s="162"/>
      <c r="N138" s="137">
        <v>1039.28</v>
      </c>
      <c r="O138" s="37">
        <f t="shared" si="14"/>
        <v>133.7038466486556</v>
      </c>
      <c r="P138" s="160"/>
      <c r="Q138" s="137">
        <v>2695.94</v>
      </c>
      <c r="R138" s="161">
        <f t="shared" si="12"/>
        <v>346.8339122603885</v>
      </c>
      <c r="S138" s="114"/>
      <c r="T138" s="104">
        <v>4.0730120852898156E-2</v>
      </c>
      <c r="U138" s="104">
        <v>0</v>
      </c>
      <c r="V138" s="104">
        <v>6.3871141559541211E-2</v>
      </c>
      <c r="W138" s="104">
        <v>0.59687475944884927</v>
      </c>
      <c r="X138" s="104">
        <v>0.2985239781387114</v>
      </c>
      <c r="Y138" s="104">
        <v>0</v>
      </c>
      <c r="Z138" s="33">
        <f t="shared" si="15"/>
        <v>0.27823796188711775</v>
      </c>
      <c r="AA138" s="104">
        <v>0</v>
      </c>
      <c r="AB138" s="104">
        <v>4.187778659762457E-3</v>
      </c>
      <c r="AC138" s="104">
        <v>0.9958122213402375</v>
      </c>
      <c r="AD138" s="40">
        <f t="shared" si="16"/>
        <v>0.72176203811288231</v>
      </c>
    </row>
    <row r="139" spans="1:30" s="21" customFormat="1" x14ac:dyDescent="0.25">
      <c r="A139" s="20"/>
      <c r="B139" s="94">
        <v>824</v>
      </c>
      <c r="C139" s="121">
        <v>6</v>
      </c>
      <c r="D139" s="82" t="s">
        <v>234</v>
      </c>
      <c r="E139" s="42">
        <v>361</v>
      </c>
      <c r="F139" s="42">
        <v>20</v>
      </c>
      <c r="G139" s="42">
        <v>80</v>
      </c>
      <c r="H139" s="42">
        <v>684</v>
      </c>
      <c r="I139" s="42">
        <v>717</v>
      </c>
      <c r="J139" s="36"/>
      <c r="K139" s="137">
        <v>165.15</v>
      </c>
      <c r="L139" s="37">
        <f t="shared" si="13"/>
        <v>230.3347280334728</v>
      </c>
      <c r="M139" s="38"/>
      <c r="N139" s="137">
        <v>45.95</v>
      </c>
      <c r="O139" s="37">
        <f t="shared" si="14"/>
        <v>64.086471408647142</v>
      </c>
      <c r="P139" s="50"/>
      <c r="Q139" s="137">
        <v>119.2</v>
      </c>
      <c r="R139" s="37">
        <f t="shared" si="12"/>
        <v>166.24825662482567</v>
      </c>
      <c r="S139" s="114"/>
      <c r="T139" s="104">
        <v>8.2045701849836769E-2</v>
      </c>
      <c r="U139" s="104">
        <v>0</v>
      </c>
      <c r="V139" s="104">
        <v>0.1088139281828074</v>
      </c>
      <c r="W139" s="104">
        <v>0.80914036996735572</v>
      </c>
      <c r="X139" s="104">
        <v>0</v>
      </c>
      <c r="Y139" s="104">
        <v>0</v>
      </c>
      <c r="Z139" s="33">
        <f t="shared" si="15"/>
        <v>0.27823191038449896</v>
      </c>
      <c r="AA139" s="104">
        <v>0</v>
      </c>
      <c r="AB139" s="104">
        <v>0</v>
      </c>
      <c r="AC139" s="104">
        <v>1</v>
      </c>
      <c r="AD139" s="40">
        <f t="shared" si="16"/>
        <v>0.7217680896155011</v>
      </c>
    </row>
    <row r="140" spans="1:30" s="21" customFormat="1" x14ac:dyDescent="0.25">
      <c r="A140" s="20"/>
      <c r="B140" s="94">
        <v>989</v>
      </c>
      <c r="C140" s="121">
        <v>6</v>
      </c>
      <c r="D140" s="82" t="s">
        <v>267</v>
      </c>
      <c r="E140" s="42">
        <v>2678</v>
      </c>
      <c r="F140" s="42">
        <v>227</v>
      </c>
      <c r="G140" s="42">
        <v>140</v>
      </c>
      <c r="H140" s="42">
        <v>5340</v>
      </c>
      <c r="I140" s="42">
        <v>5398</v>
      </c>
      <c r="J140" s="36"/>
      <c r="K140" s="137">
        <v>2006.37</v>
      </c>
      <c r="L140" s="37">
        <f t="shared" si="13"/>
        <v>371.68766209707297</v>
      </c>
      <c r="M140" s="38"/>
      <c r="N140" s="137">
        <v>557.07000000000005</v>
      </c>
      <c r="O140" s="37">
        <f t="shared" si="14"/>
        <v>103.19933308632827</v>
      </c>
      <c r="P140" s="52"/>
      <c r="Q140" s="137">
        <v>1449.3</v>
      </c>
      <c r="R140" s="37">
        <f t="shared" si="12"/>
        <v>268.48832901074474</v>
      </c>
      <c r="S140" s="115">
        <v>2</v>
      </c>
      <c r="T140" s="104">
        <v>5.2812034394241293E-2</v>
      </c>
      <c r="U140" s="104">
        <v>0</v>
      </c>
      <c r="V140" s="104">
        <v>0</v>
      </c>
      <c r="W140" s="104">
        <v>0.94718796560575858</v>
      </c>
      <c r="X140" s="104">
        <v>0</v>
      </c>
      <c r="Y140" s="104">
        <v>0</v>
      </c>
      <c r="Z140" s="33">
        <f t="shared" si="15"/>
        <v>0.27765068257599551</v>
      </c>
      <c r="AA140" s="104">
        <v>0</v>
      </c>
      <c r="AB140" s="104">
        <v>0</v>
      </c>
      <c r="AC140" s="104">
        <v>1</v>
      </c>
      <c r="AD140" s="40">
        <f t="shared" si="16"/>
        <v>0.72234931742400454</v>
      </c>
    </row>
    <row r="141" spans="1:30" s="21" customFormat="1" x14ac:dyDescent="0.25">
      <c r="A141" s="20"/>
      <c r="B141" s="94">
        <v>277</v>
      </c>
      <c r="C141" s="121">
        <v>9</v>
      </c>
      <c r="D141" s="82" t="s">
        <v>85</v>
      </c>
      <c r="E141" s="42">
        <v>1353</v>
      </c>
      <c r="F141" s="42">
        <v>0</v>
      </c>
      <c r="G141" s="42">
        <v>507</v>
      </c>
      <c r="H141" s="42">
        <v>1665</v>
      </c>
      <c r="I141" s="42">
        <v>1876</v>
      </c>
      <c r="J141" s="36"/>
      <c r="K141" s="137">
        <v>725.79</v>
      </c>
      <c r="L141" s="37">
        <f t="shared" si="13"/>
        <v>386.88166311300637</v>
      </c>
      <c r="M141" s="41"/>
      <c r="N141" s="137">
        <v>201.05</v>
      </c>
      <c r="O141" s="37">
        <f t="shared" si="14"/>
        <v>107.16950959488273</v>
      </c>
      <c r="P141" s="52"/>
      <c r="Q141" s="137">
        <v>524.74</v>
      </c>
      <c r="R141" s="37">
        <f t="shared" si="12"/>
        <v>279.71215351812367</v>
      </c>
      <c r="S141" s="114"/>
      <c r="T141" s="104">
        <v>4.5610544640636658E-2</v>
      </c>
      <c r="U141" s="104">
        <v>0</v>
      </c>
      <c r="V141" s="104">
        <v>0.12434717731907485</v>
      </c>
      <c r="W141" s="104">
        <v>0.83004227804028841</v>
      </c>
      <c r="X141" s="104">
        <v>0</v>
      </c>
      <c r="Y141" s="104">
        <v>0</v>
      </c>
      <c r="Z141" s="33">
        <f t="shared" si="15"/>
        <v>0.27700850108158009</v>
      </c>
      <c r="AA141" s="104">
        <v>0</v>
      </c>
      <c r="AB141" s="104">
        <v>0</v>
      </c>
      <c r="AC141" s="104">
        <v>1</v>
      </c>
      <c r="AD141" s="40">
        <f t="shared" si="16"/>
        <v>0.72299149891841996</v>
      </c>
    </row>
    <row r="142" spans="1:30" s="21" customFormat="1" x14ac:dyDescent="0.25">
      <c r="A142" s="20"/>
      <c r="B142" s="94">
        <v>611</v>
      </c>
      <c r="C142" s="121">
        <v>8</v>
      </c>
      <c r="D142" s="82" t="s">
        <v>225</v>
      </c>
      <c r="E142" s="42">
        <v>302</v>
      </c>
      <c r="F142" s="42">
        <v>0</v>
      </c>
      <c r="G142" s="42">
        <v>82</v>
      </c>
      <c r="H142" s="42">
        <v>542</v>
      </c>
      <c r="I142" s="42">
        <v>576</v>
      </c>
      <c r="J142" s="36"/>
      <c r="K142" s="137">
        <v>177.04</v>
      </c>
      <c r="L142" s="37">
        <f t="shared" si="13"/>
        <v>307.36111111111109</v>
      </c>
      <c r="M142" s="38"/>
      <c r="N142" s="137">
        <v>48.89</v>
      </c>
      <c r="O142" s="37">
        <f t="shared" si="14"/>
        <v>84.878472222222229</v>
      </c>
      <c r="P142" s="50"/>
      <c r="Q142" s="137">
        <v>128.15</v>
      </c>
      <c r="R142" s="37">
        <f t="shared" si="12"/>
        <v>222.48263888888889</v>
      </c>
      <c r="S142" s="114"/>
      <c r="T142" s="104">
        <v>6.1157700961341793E-2</v>
      </c>
      <c r="U142" s="104">
        <v>0</v>
      </c>
      <c r="V142" s="104">
        <v>0</v>
      </c>
      <c r="W142" s="104">
        <v>0.93884229903865812</v>
      </c>
      <c r="X142" s="104">
        <v>0</v>
      </c>
      <c r="Y142" s="104">
        <v>0</v>
      </c>
      <c r="Z142" s="33">
        <f t="shared" si="15"/>
        <v>0.27615228197017627</v>
      </c>
      <c r="AA142" s="104">
        <v>0</v>
      </c>
      <c r="AB142" s="104">
        <v>0</v>
      </c>
      <c r="AC142" s="104">
        <v>1</v>
      </c>
      <c r="AD142" s="40">
        <f t="shared" si="16"/>
        <v>0.72384771802982384</v>
      </c>
    </row>
    <row r="143" spans="1:30" s="21" customFormat="1" x14ac:dyDescent="0.25">
      <c r="A143" s="20"/>
      <c r="B143" s="94">
        <v>634</v>
      </c>
      <c r="C143" s="121">
        <v>6</v>
      </c>
      <c r="D143" s="82" t="s">
        <v>279</v>
      </c>
      <c r="E143" s="42">
        <v>4290</v>
      </c>
      <c r="F143" s="42">
        <v>499</v>
      </c>
      <c r="G143" s="42">
        <v>25</v>
      </c>
      <c r="H143" s="42">
        <v>10400</v>
      </c>
      <c r="I143" s="42">
        <v>10410</v>
      </c>
      <c r="J143" s="44"/>
      <c r="K143" s="137">
        <v>3112.37</v>
      </c>
      <c r="L143" s="161">
        <f t="shared" si="13"/>
        <v>298.97886647454374</v>
      </c>
      <c r="M143" s="160"/>
      <c r="N143" s="137">
        <v>854.28</v>
      </c>
      <c r="O143" s="37">
        <f t="shared" si="14"/>
        <v>82.063400576368878</v>
      </c>
      <c r="P143" s="50"/>
      <c r="Q143" s="137">
        <v>2258.09</v>
      </c>
      <c r="R143" s="161">
        <f t="shared" si="12"/>
        <v>216.91546589817483</v>
      </c>
      <c r="S143" s="115">
        <v>1</v>
      </c>
      <c r="T143" s="104">
        <v>6.7074027251018395E-2</v>
      </c>
      <c r="U143" s="104">
        <v>0</v>
      </c>
      <c r="V143" s="104">
        <v>0</v>
      </c>
      <c r="W143" s="104">
        <v>0.9329259727489817</v>
      </c>
      <c r="X143" s="104">
        <v>0</v>
      </c>
      <c r="Y143" s="104">
        <v>0</v>
      </c>
      <c r="Z143" s="33">
        <f t="shared" si="15"/>
        <v>0.27447893405989648</v>
      </c>
      <c r="AA143" s="104">
        <v>0</v>
      </c>
      <c r="AB143" s="104">
        <v>6.3416427157464931E-3</v>
      </c>
      <c r="AC143" s="104">
        <v>0.99365835728425345</v>
      </c>
      <c r="AD143" s="40">
        <f t="shared" si="16"/>
        <v>0.72552106594010357</v>
      </c>
    </row>
    <row r="144" spans="1:30" s="21" customFormat="1" x14ac:dyDescent="0.25">
      <c r="A144" s="20"/>
      <c r="B144" s="94">
        <v>416</v>
      </c>
      <c r="C144" s="121">
        <v>9</v>
      </c>
      <c r="D144" s="82" t="s">
        <v>48</v>
      </c>
      <c r="E144" s="42">
        <v>1159</v>
      </c>
      <c r="F144" s="42">
        <v>21</v>
      </c>
      <c r="G144" s="42">
        <v>364</v>
      </c>
      <c r="H144" s="42">
        <v>1448</v>
      </c>
      <c r="I144" s="42">
        <v>1600</v>
      </c>
      <c r="J144" s="36"/>
      <c r="K144" s="137">
        <v>584.4</v>
      </c>
      <c r="L144" s="37">
        <f t="shared" si="13"/>
        <v>365.25</v>
      </c>
      <c r="M144" s="38"/>
      <c r="N144" s="137">
        <v>157.71</v>
      </c>
      <c r="O144" s="37">
        <f t="shared" si="14"/>
        <v>98.568749999999994</v>
      </c>
      <c r="P144" s="38"/>
      <c r="Q144" s="137">
        <v>426.69</v>
      </c>
      <c r="R144" s="37">
        <f t="shared" si="12"/>
        <v>266.68124999999998</v>
      </c>
      <c r="S144" s="115">
        <v>2</v>
      </c>
      <c r="T144" s="104">
        <v>5.0599201065246339E-2</v>
      </c>
      <c r="U144" s="104">
        <v>0</v>
      </c>
      <c r="V144" s="104">
        <v>0.12681504026377527</v>
      </c>
      <c r="W144" s="104">
        <v>0.82258575867097827</v>
      </c>
      <c r="X144" s="104">
        <v>0</v>
      </c>
      <c r="Y144" s="104">
        <v>0</v>
      </c>
      <c r="Z144" s="33">
        <f t="shared" si="15"/>
        <v>0.26986652977412734</v>
      </c>
      <c r="AA144" s="104">
        <v>0</v>
      </c>
      <c r="AB144" s="104">
        <v>0</v>
      </c>
      <c r="AC144" s="104">
        <v>1</v>
      </c>
      <c r="AD144" s="40">
        <f t="shared" si="16"/>
        <v>0.73013347022587272</v>
      </c>
    </row>
    <row r="145" spans="1:30" s="21" customFormat="1" x14ac:dyDescent="0.25">
      <c r="A145" s="20"/>
      <c r="B145" s="94">
        <v>516</v>
      </c>
      <c r="C145" s="121">
        <v>9</v>
      </c>
      <c r="D145" s="82" t="s">
        <v>113</v>
      </c>
      <c r="E145" s="42">
        <v>3772</v>
      </c>
      <c r="F145" s="42">
        <v>44</v>
      </c>
      <c r="G145" s="42">
        <v>1171</v>
      </c>
      <c r="H145" s="42">
        <v>5128</v>
      </c>
      <c r="I145" s="42">
        <v>5616</v>
      </c>
      <c r="J145" s="36"/>
      <c r="K145" s="137">
        <v>2820.71</v>
      </c>
      <c r="L145" s="37">
        <f t="shared" si="13"/>
        <v>502.26317663817662</v>
      </c>
      <c r="M145" s="38"/>
      <c r="N145" s="137">
        <v>757.48</v>
      </c>
      <c r="O145" s="37">
        <f t="shared" si="14"/>
        <v>134.87891737891738</v>
      </c>
      <c r="P145" s="123"/>
      <c r="Q145" s="137">
        <v>2063.23</v>
      </c>
      <c r="R145" s="37">
        <f t="shared" si="12"/>
        <v>367.38425925925924</v>
      </c>
      <c r="S145" s="114"/>
      <c r="T145" s="104">
        <v>3.7307915720547077E-2</v>
      </c>
      <c r="U145" s="104">
        <v>1.2079526852194118E-2</v>
      </c>
      <c r="V145" s="104">
        <v>0.29899139251201351</v>
      </c>
      <c r="W145" s="104">
        <v>0.61338913238633364</v>
      </c>
      <c r="X145" s="104">
        <v>5.8879442361514491E-3</v>
      </c>
      <c r="Y145" s="104">
        <v>3.2344088292760205E-2</v>
      </c>
      <c r="Z145" s="33">
        <f t="shared" si="15"/>
        <v>0.26854231735981365</v>
      </c>
      <c r="AA145" s="104">
        <v>0</v>
      </c>
      <c r="AB145" s="104">
        <v>2.2634413031993525E-3</v>
      </c>
      <c r="AC145" s="104">
        <v>0.99773655869680056</v>
      </c>
      <c r="AD145" s="40">
        <f t="shared" si="16"/>
        <v>0.73145768264018629</v>
      </c>
    </row>
    <row r="146" spans="1:30" s="21" customFormat="1" x14ac:dyDescent="0.25">
      <c r="A146" s="20"/>
      <c r="B146" s="94">
        <v>613</v>
      </c>
      <c r="C146" s="121">
        <v>5</v>
      </c>
      <c r="D146" s="82" t="s">
        <v>123</v>
      </c>
      <c r="E146" s="42">
        <v>746</v>
      </c>
      <c r="F146" s="42">
        <v>306</v>
      </c>
      <c r="G146" s="42">
        <v>0</v>
      </c>
      <c r="H146" s="42">
        <v>2114</v>
      </c>
      <c r="I146" s="42">
        <v>2114</v>
      </c>
      <c r="J146" s="44"/>
      <c r="K146" s="137">
        <v>634.53</v>
      </c>
      <c r="L146" s="161">
        <f t="shared" si="13"/>
        <v>300.15610217596975</v>
      </c>
      <c r="M146" s="162"/>
      <c r="N146" s="137">
        <v>169.68</v>
      </c>
      <c r="O146" s="37">
        <f t="shared" si="14"/>
        <v>80.264900662251662</v>
      </c>
      <c r="P146" s="168"/>
      <c r="Q146" s="137">
        <v>464.85</v>
      </c>
      <c r="R146" s="161">
        <f t="shared" si="12"/>
        <v>219.89120151371807</v>
      </c>
      <c r="S146" s="115">
        <v>3</v>
      </c>
      <c r="T146" s="104">
        <v>6.8658651579443661E-2</v>
      </c>
      <c r="U146" s="104">
        <v>0</v>
      </c>
      <c r="V146" s="104">
        <v>6.4827911362564834E-3</v>
      </c>
      <c r="W146" s="104">
        <v>0.92485855728429989</v>
      </c>
      <c r="X146" s="104">
        <v>0</v>
      </c>
      <c r="Y146" s="104">
        <v>0</v>
      </c>
      <c r="Z146" s="33">
        <f t="shared" si="15"/>
        <v>0.26741052432509105</v>
      </c>
      <c r="AA146" s="104">
        <v>0</v>
      </c>
      <c r="AB146" s="104">
        <v>0</v>
      </c>
      <c r="AC146" s="104">
        <v>1</v>
      </c>
      <c r="AD146" s="40">
        <f t="shared" si="16"/>
        <v>0.73258947567490906</v>
      </c>
    </row>
    <row r="147" spans="1:30" s="21" customFormat="1" x14ac:dyDescent="0.25">
      <c r="A147" s="20"/>
      <c r="B147" s="94">
        <v>811</v>
      </c>
      <c r="C147" s="121">
        <v>6</v>
      </c>
      <c r="D147" s="82" t="s">
        <v>108</v>
      </c>
      <c r="E147" s="42">
        <v>6370</v>
      </c>
      <c r="F147" s="42">
        <v>530</v>
      </c>
      <c r="G147" s="42">
        <v>483</v>
      </c>
      <c r="H147" s="42">
        <v>15884</v>
      </c>
      <c r="I147" s="42">
        <v>16085</v>
      </c>
      <c r="J147" s="36"/>
      <c r="K147" s="137">
        <v>4495.09</v>
      </c>
      <c r="L147" s="37">
        <f t="shared" si="13"/>
        <v>279.45850170966742</v>
      </c>
      <c r="M147" s="38"/>
      <c r="N147" s="137">
        <v>1196.07</v>
      </c>
      <c r="O147" s="37">
        <f t="shared" si="14"/>
        <v>74.359341000932545</v>
      </c>
      <c r="P147" s="50"/>
      <c r="Q147" s="137">
        <v>3299.02</v>
      </c>
      <c r="R147" s="37">
        <f t="shared" si="12"/>
        <v>205.09916070873484</v>
      </c>
      <c r="S147" s="114"/>
      <c r="T147" s="104">
        <v>7.3172974825888124E-2</v>
      </c>
      <c r="U147" s="104">
        <v>0</v>
      </c>
      <c r="V147" s="104">
        <v>0</v>
      </c>
      <c r="W147" s="104">
        <v>0.92682702517411186</v>
      </c>
      <c r="X147" s="104">
        <v>0</v>
      </c>
      <c r="Y147" s="104">
        <v>0</v>
      </c>
      <c r="Z147" s="33">
        <f t="shared" si="15"/>
        <v>0.26608366017143148</v>
      </c>
      <c r="AA147" s="104">
        <v>0</v>
      </c>
      <c r="AB147" s="104">
        <v>7.3112621323908316E-3</v>
      </c>
      <c r="AC147" s="104">
        <v>0.99268873786760925</v>
      </c>
      <c r="AD147" s="40">
        <f t="shared" si="16"/>
        <v>0.73391633982856852</v>
      </c>
    </row>
    <row r="148" spans="1:30" s="21" customFormat="1" x14ac:dyDescent="0.25">
      <c r="A148" s="20"/>
      <c r="B148" s="94">
        <v>430</v>
      </c>
      <c r="C148" s="121">
        <v>6</v>
      </c>
      <c r="D148" s="82" t="s">
        <v>203</v>
      </c>
      <c r="E148" s="42">
        <v>12095</v>
      </c>
      <c r="F148" s="42">
        <v>5715</v>
      </c>
      <c r="G148" s="42">
        <v>0</v>
      </c>
      <c r="H148" s="42">
        <v>43165</v>
      </c>
      <c r="I148" s="42">
        <v>43165</v>
      </c>
      <c r="J148" s="58"/>
      <c r="K148" s="137">
        <v>17231.759999999998</v>
      </c>
      <c r="L148" s="161">
        <f t="shared" si="13"/>
        <v>399.20676473995132</v>
      </c>
      <c r="M148" s="164"/>
      <c r="N148" s="137">
        <v>4575.05</v>
      </c>
      <c r="O148" s="37">
        <f t="shared" si="14"/>
        <v>105.9898065562377</v>
      </c>
      <c r="P148" s="50"/>
      <c r="Q148" s="137">
        <v>12656.71</v>
      </c>
      <c r="R148" s="161">
        <f t="shared" si="12"/>
        <v>293.21695818371364</v>
      </c>
      <c r="S148" s="114"/>
      <c r="T148" s="104">
        <v>5.1986317089430717E-2</v>
      </c>
      <c r="U148" s="104">
        <v>0</v>
      </c>
      <c r="V148" s="104">
        <v>0.16780144479295309</v>
      </c>
      <c r="W148" s="104">
        <v>0.7802122381176162</v>
      </c>
      <c r="X148" s="104">
        <v>0</v>
      </c>
      <c r="Y148" s="104">
        <v>0</v>
      </c>
      <c r="Z148" s="33">
        <f t="shared" si="15"/>
        <v>0.26550102833372796</v>
      </c>
      <c r="AA148" s="104">
        <v>0</v>
      </c>
      <c r="AB148" s="104">
        <v>0</v>
      </c>
      <c r="AC148" s="104">
        <v>1</v>
      </c>
      <c r="AD148" s="40">
        <f t="shared" si="16"/>
        <v>0.73449897166627209</v>
      </c>
    </row>
    <row r="149" spans="1:30" s="21" customFormat="1" x14ac:dyDescent="0.25">
      <c r="A149" s="20"/>
      <c r="B149" s="94">
        <v>545</v>
      </c>
      <c r="C149" s="121">
        <v>8</v>
      </c>
      <c r="D149" s="82" t="s">
        <v>87</v>
      </c>
      <c r="E149" s="42">
        <v>198</v>
      </c>
      <c r="F149" s="42">
        <v>0</v>
      </c>
      <c r="G149" s="42">
        <v>95</v>
      </c>
      <c r="H149" s="42">
        <v>410</v>
      </c>
      <c r="I149" s="42">
        <v>450</v>
      </c>
      <c r="J149" s="36"/>
      <c r="K149" s="137">
        <v>138.63</v>
      </c>
      <c r="L149" s="37">
        <f t="shared" si="13"/>
        <v>308.06666666666666</v>
      </c>
      <c r="M149" s="38"/>
      <c r="N149" s="137">
        <v>36.79</v>
      </c>
      <c r="O149" s="37">
        <f t="shared" si="14"/>
        <v>81.75555555555556</v>
      </c>
      <c r="P149" s="38"/>
      <c r="Q149" s="137">
        <v>101.84</v>
      </c>
      <c r="R149" s="37">
        <f t="shared" si="12"/>
        <v>226.3111111111111</v>
      </c>
      <c r="S149" s="114"/>
      <c r="T149" s="104">
        <v>6.1429736341397118E-2</v>
      </c>
      <c r="U149" s="104">
        <v>0</v>
      </c>
      <c r="V149" s="104">
        <v>0</v>
      </c>
      <c r="W149" s="104">
        <v>0.93857026365860297</v>
      </c>
      <c r="X149" s="104">
        <v>0</v>
      </c>
      <c r="Y149" s="104">
        <v>0</v>
      </c>
      <c r="Z149" s="33">
        <f t="shared" si="15"/>
        <v>0.26538267330303689</v>
      </c>
      <c r="AA149" s="104">
        <v>0</v>
      </c>
      <c r="AB149" s="104">
        <v>0</v>
      </c>
      <c r="AC149" s="104">
        <v>1</v>
      </c>
      <c r="AD149" s="40">
        <f t="shared" si="16"/>
        <v>0.73461732669696322</v>
      </c>
    </row>
    <row r="150" spans="1:30" s="21" customFormat="1" x14ac:dyDescent="0.25">
      <c r="A150" s="20"/>
      <c r="B150" s="94">
        <v>810</v>
      </c>
      <c r="C150" s="121">
        <v>8</v>
      </c>
      <c r="D150" s="82" t="s">
        <v>107</v>
      </c>
      <c r="E150" s="42">
        <v>967</v>
      </c>
      <c r="F150" s="42">
        <v>0</v>
      </c>
      <c r="G150" s="42">
        <v>588</v>
      </c>
      <c r="H150" s="42">
        <v>841</v>
      </c>
      <c r="I150" s="42">
        <v>1086</v>
      </c>
      <c r="J150" s="36"/>
      <c r="K150" s="137">
        <v>561.05999999999995</v>
      </c>
      <c r="L150" s="37">
        <f t="shared" si="13"/>
        <v>516.6298342541437</v>
      </c>
      <c r="M150" s="38"/>
      <c r="N150" s="137">
        <v>148.80000000000001</v>
      </c>
      <c r="O150" s="37">
        <f t="shared" si="14"/>
        <v>137.01657458563537</v>
      </c>
      <c r="P150" s="52"/>
      <c r="Q150" s="137">
        <v>412.26</v>
      </c>
      <c r="R150" s="37">
        <f t="shared" si="12"/>
        <v>379.61325966850831</v>
      </c>
      <c r="S150" s="114"/>
      <c r="T150" s="104">
        <v>3.111559139784946E-2</v>
      </c>
      <c r="U150" s="104">
        <v>0</v>
      </c>
      <c r="V150" s="104">
        <v>0</v>
      </c>
      <c r="W150" s="104">
        <v>0.96888440860215042</v>
      </c>
      <c r="X150" s="104">
        <v>0</v>
      </c>
      <c r="Y150" s="104">
        <v>0</v>
      </c>
      <c r="Z150" s="33">
        <f t="shared" si="15"/>
        <v>0.26521227676184372</v>
      </c>
      <c r="AA150" s="104">
        <v>0</v>
      </c>
      <c r="AB150" s="104">
        <v>0</v>
      </c>
      <c r="AC150" s="104">
        <v>1</v>
      </c>
      <c r="AD150" s="40">
        <f t="shared" si="16"/>
        <v>0.73478772323815644</v>
      </c>
    </row>
    <row r="151" spans="1:30" s="21" customFormat="1" x14ac:dyDescent="0.25">
      <c r="A151" s="20"/>
      <c r="B151" s="94">
        <v>627</v>
      </c>
      <c r="C151" s="121">
        <v>6</v>
      </c>
      <c r="D151" s="82" t="s">
        <v>143</v>
      </c>
      <c r="E151" s="42">
        <v>2029</v>
      </c>
      <c r="F151" s="42">
        <v>0</v>
      </c>
      <c r="G151" s="42">
        <v>861</v>
      </c>
      <c r="H151" s="42">
        <v>2706</v>
      </c>
      <c r="I151" s="42">
        <v>3065</v>
      </c>
      <c r="J151" s="44"/>
      <c r="K151" s="137">
        <v>1092.26</v>
      </c>
      <c r="L151" s="161">
        <f t="shared" si="13"/>
        <v>356.36541598694942</v>
      </c>
      <c r="M151" s="167"/>
      <c r="N151" s="137">
        <v>287.56</v>
      </c>
      <c r="O151" s="37">
        <f t="shared" si="14"/>
        <v>93.820554649265901</v>
      </c>
      <c r="P151" s="50"/>
      <c r="Q151" s="137">
        <v>804.7</v>
      </c>
      <c r="R151" s="161">
        <f t="shared" si="12"/>
        <v>262.54486133768353</v>
      </c>
      <c r="S151" s="115">
        <v>2</v>
      </c>
      <c r="T151" s="104">
        <v>5.1850048685491722E-2</v>
      </c>
      <c r="U151" s="104">
        <v>0</v>
      </c>
      <c r="V151" s="104">
        <v>0</v>
      </c>
      <c r="W151" s="104">
        <v>0.94814995131450819</v>
      </c>
      <c r="X151" s="104">
        <v>0</v>
      </c>
      <c r="Y151" s="104">
        <v>0</v>
      </c>
      <c r="Z151" s="33">
        <f t="shared" si="15"/>
        <v>0.26327064984527493</v>
      </c>
      <c r="AA151" s="104">
        <v>0</v>
      </c>
      <c r="AB151" s="104">
        <v>5.0329315272772453E-3</v>
      </c>
      <c r="AC151" s="104">
        <v>0.99496706847272265</v>
      </c>
      <c r="AD151" s="40">
        <f t="shared" si="16"/>
        <v>0.73672935015472507</v>
      </c>
    </row>
    <row r="152" spans="1:30" s="21" customFormat="1" x14ac:dyDescent="0.25">
      <c r="A152" s="20"/>
      <c r="B152" s="94">
        <v>711</v>
      </c>
      <c r="C152" s="121">
        <v>7</v>
      </c>
      <c r="D152" s="82" t="s">
        <v>37</v>
      </c>
      <c r="E152" s="42">
        <v>1529</v>
      </c>
      <c r="F152" s="42">
        <v>370</v>
      </c>
      <c r="G152" s="42">
        <v>208</v>
      </c>
      <c r="H152" s="42">
        <v>3876</v>
      </c>
      <c r="I152" s="42">
        <v>3963</v>
      </c>
      <c r="J152" s="36"/>
      <c r="K152" s="137">
        <v>1753.28</v>
      </c>
      <c r="L152" s="37">
        <f t="shared" si="13"/>
        <v>442.41231390360838</v>
      </c>
      <c r="M152" s="38"/>
      <c r="N152" s="137">
        <v>461.31</v>
      </c>
      <c r="O152" s="37">
        <f t="shared" si="14"/>
        <v>116.40423921271764</v>
      </c>
      <c r="P152" s="123"/>
      <c r="Q152" s="137">
        <v>1291.97</v>
      </c>
      <c r="R152" s="37">
        <f t="shared" si="12"/>
        <v>326.00807469089074</v>
      </c>
      <c r="S152" s="114"/>
      <c r="T152" s="104">
        <v>4.6302919945372958E-2</v>
      </c>
      <c r="U152" s="104">
        <v>0</v>
      </c>
      <c r="V152" s="104">
        <v>0</v>
      </c>
      <c r="W152" s="104">
        <v>0.95369708005462706</v>
      </c>
      <c r="X152" s="104">
        <v>0</v>
      </c>
      <c r="Y152" s="104">
        <v>0</v>
      </c>
      <c r="Z152" s="33">
        <f t="shared" si="15"/>
        <v>0.26311256616170836</v>
      </c>
      <c r="AA152" s="104">
        <v>0</v>
      </c>
      <c r="AB152" s="104">
        <v>0</v>
      </c>
      <c r="AC152" s="104">
        <v>1</v>
      </c>
      <c r="AD152" s="40">
        <f t="shared" si="16"/>
        <v>0.73688743383829169</v>
      </c>
    </row>
    <row r="153" spans="1:30" s="21" customFormat="1" x14ac:dyDescent="0.25">
      <c r="A153" s="20"/>
      <c r="B153" s="94">
        <v>503</v>
      </c>
      <c r="C153" s="121">
        <v>7</v>
      </c>
      <c r="D153" s="82" t="s">
        <v>121</v>
      </c>
      <c r="E153" s="42">
        <v>3145</v>
      </c>
      <c r="F153" s="42">
        <v>0</v>
      </c>
      <c r="G153" s="42">
        <v>160</v>
      </c>
      <c r="H153" s="42">
        <v>9146</v>
      </c>
      <c r="I153" s="42">
        <v>9213</v>
      </c>
      <c r="J153" s="44"/>
      <c r="K153" s="137">
        <v>2099.89</v>
      </c>
      <c r="L153" s="161">
        <f t="shared" si="13"/>
        <v>227.92684250515575</v>
      </c>
      <c r="M153" s="160"/>
      <c r="N153" s="137">
        <v>546.98</v>
      </c>
      <c r="O153" s="37">
        <f t="shared" si="14"/>
        <v>59.370454792141537</v>
      </c>
      <c r="P153" s="168"/>
      <c r="Q153" s="137">
        <v>1552.91</v>
      </c>
      <c r="R153" s="161">
        <f t="shared" si="12"/>
        <v>168.55638771301423</v>
      </c>
      <c r="S153" s="114"/>
      <c r="T153" s="104">
        <v>9.2124026472631543E-2</v>
      </c>
      <c r="U153" s="104">
        <v>0</v>
      </c>
      <c r="V153" s="104">
        <v>6.2342315989615711E-2</v>
      </c>
      <c r="W153" s="104">
        <v>0.83357709605470032</v>
      </c>
      <c r="X153" s="104">
        <v>1.1956561483052396E-2</v>
      </c>
      <c r="Y153" s="104">
        <v>0</v>
      </c>
      <c r="Z153" s="33">
        <f t="shared" si="15"/>
        <v>0.26048031087342671</v>
      </c>
      <c r="AA153" s="104">
        <v>0</v>
      </c>
      <c r="AB153" s="104">
        <v>2.2087564636714299E-3</v>
      </c>
      <c r="AC153" s="104">
        <v>0.99779124353632853</v>
      </c>
      <c r="AD153" s="40">
        <f t="shared" si="16"/>
        <v>0.7395196891265734</v>
      </c>
    </row>
    <row r="154" spans="1:30" s="21" customFormat="1" x14ac:dyDescent="0.25">
      <c r="A154" s="20"/>
      <c r="B154" s="94">
        <v>967</v>
      </c>
      <c r="C154" s="121">
        <v>7</v>
      </c>
      <c r="D154" s="82" t="s">
        <v>238</v>
      </c>
      <c r="E154" s="42">
        <v>1072</v>
      </c>
      <c r="F154" s="42">
        <v>12</v>
      </c>
      <c r="G154" s="42">
        <v>0</v>
      </c>
      <c r="H154" s="42">
        <v>2162</v>
      </c>
      <c r="I154" s="42">
        <v>2162</v>
      </c>
      <c r="J154" s="44"/>
      <c r="K154" s="137">
        <v>795.33</v>
      </c>
      <c r="L154" s="161">
        <f t="shared" si="13"/>
        <v>367.86771507863091</v>
      </c>
      <c r="M154" s="160"/>
      <c r="N154" s="137">
        <v>205.75</v>
      </c>
      <c r="O154" s="37">
        <f t="shared" si="14"/>
        <v>95.166512488436638</v>
      </c>
      <c r="P154" s="168"/>
      <c r="Q154" s="137">
        <v>589.58000000000004</v>
      </c>
      <c r="R154" s="161">
        <f t="shared" si="12"/>
        <v>272.70120259019427</v>
      </c>
      <c r="S154" s="114"/>
      <c r="T154" s="104">
        <v>5.7885783718104496E-2</v>
      </c>
      <c r="U154" s="104">
        <v>0</v>
      </c>
      <c r="V154" s="104">
        <v>0</v>
      </c>
      <c r="W154" s="104">
        <v>0.94211421628189551</v>
      </c>
      <c r="X154" s="104">
        <v>0</v>
      </c>
      <c r="Y154" s="104">
        <v>0</v>
      </c>
      <c r="Z154" s="33">
        <f t="shared" si="15"/>
        <v>0.25869764751738272</v>
      </c>
      <c r="AA154" s="104">
        <v>0</v>
      </c>
      <c r="AB154" s="104">
        <v>3.019098341192035E-2</v>
      </c>
      <c r="AC154" s="104">
        <v>0.9698090165880795</v>
      </c>
      <c r="AD154" s="40">
        <f t="shared" si="16"/>
        <v>0.74130235248261733</v>
      </c>
    </row>
    <row r="155" spans="1:30" s="21" customFormat="1" x14ac:dyDescent="0.25">
      <c r="A155" s="20"/>
      <c r="B155" s="94">
        <v>245</v>
      </c>
      <c r="C155" s="121">
        <v>8</v>
      </c>
      <c r="D155" s="82" t="s">
        <v>199</v>
      </c>
      <c r="E155" s="42">
        <v>3332</v>
      </c>
      <c r="F155" s="42">
        <v>0</v>
      </c>
      <c r="G155" s="42">
        <v>3040</v>
      </c>
      <c r="H155" s="42">
        <v>589</v>
      </c>
      <c r="I155" s="42">
        <v>1856</v>
      </c>
      <c r="J155" s="44"/>
      <c r="K155" s="137">
        <v>731.71</v>
      </c>
      <c r="L155" s="161">
        <f t="shared" si="13"/>
        <v>394.24030172413791</v>
      </c>
      <c r="M155" s="162"/>
      <c r="N155" s="137">
        <v>188.98</v>
      </c>
      <c r="O155" s="37">
        <f t="shared" si="14"/>
        <v>101.82112068965517</v>
      </c>
      <c r="P155" s="50">
        <v>6</v>
      </c>
      <c r="Q155" s="137">
        <v>542.73</v>
      </c>
      <c r="R155" s="161">
        <f t="shared" si="12"/>
        <v>292.41918103448273</v>
      </c>
      <c r="S155" s="113">
        <v>2</v>
      </c>
      <c r="T155" s="104">
        <v>1.719758704624828E-2</v>
      </c>
      <c r="U155" s="104">
        <v>0</v>
      </c>
      <c r="V155" s="104">
        <v>0</v>
      </c>
      <c r="W155" s="104">
        <v>0.9828024129537517</v>
      </c>
      <c r="X155" s="104">
        <v>0</v>
      </c>
      <c r="Y155" s="104">
        <v>0</v>
      </c>
      <c r="Z155" s="33">
        <f t="shared" si="15"/>
        <v>0.25827171967036117</v>
      </c>
      <c r="AA155" s="104">
        <v>0</v>
      </c>
      <c r="AB155" s="104">
        <v>0</v>
      </c>
      <c r="AC155" s="104">
        <v>1</v>
      </c>
      <c r="AD155" s="40">
        <f t="shared" si="16"/>
        <v>0.74172828032963878</v>
      </c>
    </row>
    <row r="156" spans="1:30" s="21" customFormat="1" x14ac:dyDescent="0.25">
      <c r="A156" s="20"/>
      <c r="B156" s="94">
        <v>712</v>
      </c>
      <c r="C156" s="121">
        <v>7</v>
      </c>
      <c r="D156" s="82" t="s">
        <v>41</v>
      </c>
      <c r="E156" s="42">
        <v>3116</v>
      </c>
      <c r="F156" s="42">
        <v>0</v>
      </c>
      <c r="G156" s="42">
        <v>257</v>
      </c>
      <c r="H156" s="42">
        <v>6630</v>
      </c>
      <c r="I156" s="42">
        <v>6737</v>
      </c>
      <c r="J156" s="49"/>
      <c r="K156" s="137">
        <v>2744.67</v>
      </c>
      <c r="L156" s="37">
        <f t="shared" si="13"/>
        <v>407.40240463114145</v>
      </c>
      <c r="M156" s="38"/>
      <c r="N156" s="137">
        <v>707.36</v>
      </c>
      <c r="O156" s="37">
        <f t="shared" si="14"/>
        <v>104.99628914947306</v>
      </c>
      <c r="P156" s="50"/>
      <c r="Q156" s="137">
        <v>2037.31</v>
      </c>
      <c r="R156" s="37">
        <f t="shared" si="12"/>
        <v>302.40611548166839</v>
      </c>
      <c r="S156" s="114"/>
      <c r="T156" s="104">
        <v>5.1642727889617733E-2</v>
      </c>
      <c r="U156" s="104">
        <v>0</v>
      </c>
      <c r="V156" s="104">
        <v>9.0760009047726756E-2</v>
      </c>
      <c r="W156" s="104">
        <v>0.84379947975571135</v>
      </c>
      <c r="X156" s="104">
        <v>0</v>
      </c>
      <c r="Y156" s="104">
        <v>1.3797783306944129E-2</v>
      </c>
      <c r="Z156" s="33">
        <f t="shared" si="15"/>
        <v>0.25772132897579675</v>
      </c>
      <c r="AA156" s="104">
        <v>0</v>
      </c>
      <c r="AB156" s="104">
        <v>1.0454962671365673E-3</v>
      </c>
      <c r="AC156" s="104">
        <v>0.99895450373286354</v>
      </c>
      <c r="AD156" s="40">
        <f t="shared" si="16"/>
        <v>0.7422786710242032</v>
      </c>
    </row>
    <row r="157" spans="1:30" s="21" customFormat="1" x14ac:dyDescent="0.25">
      <c r="A157" s="20"/>
      <c r="B157" s="94">
        <v>301</v>
      </c>
      <c r="C157" s="121">
        <v>7</v>
      </c>
      <c r="D157" s="82" t="s">
        <v>183</v>
      </c>
      <c r="E157" s="42">
        <v>5270</v>
      </c>
      <c r="F157" s="42">
        <v>136</v>
      </c>
      <c r="G157" s="42">
        <v>20</v>
      </c>
      <c r="H157" s="42">
        <v>12617</v>
      </c>
      <c r="I157" s="42">
        <v>12625</v>
      </c>
      <c r="J157" s="44"/>
      <c r="K157" s="137">
        <v>4251.0600000000004</v>
      </c>
      <c r="L157" s="161">
        <f t="shared" si="13"/>
        <v>336.71762376237626</v>
      </c>
      <c r="M157" s="162"/>
      <c r="N157" s="137">
        <v>1088.3399999999999</v>
      </c>
      <c r="O157" s="37">
        <f t="shared" si="14"/>
        <v>86.205148514851487</v>
      </c>
      <c r="P157" s="50"/>
      <c r="Q157" s="137">
        <v>3162.72</v>
      </c>
      <c r="R157" s="161">
        <f t="shared" si="12"/>
        <v>250.51247524752475</v>
      </c>
      <c r="S157" s="114"/>
      <c r="T157" s="104">
        <v>6.387709723064483E-2</v>
      </c>
      <c r="U157" s="104">
        <v>0</v>
      </c>
      <c r="V157" s="104">
        <v>3.0900270136170686E-2</v>
      </c>
      <c r="W157" s="104">
        <v>0.72220078284359668</v>
      </c>
      <c r="X157" s="104">
        <v>0.18302184978958783</v>
      </c>
      <c r="Y157" s="104">
        <v>0</v>
      </c>
      <c r="Z157" s="33">
        <f t="shared" si="15"/>
        <v>0.25601614656109295</v>
      </c>
      <c r="AA157" s="104">
        <v>0</v>
      </c>
      <c r="AB157" s="104">
        <v>0</v>
      </c>
      <c r="AC157" s="104">
        <v>1</v>
      </c>
      <c r="AD157" s="40">
        <f t="shared" si="16"/>
        <v>0.74398385343890694</v>
      </c>
    </row>
    <row r="158" spans="1:30" s="21" customFormat="1" x14ac:dyDescent="0.25">
      <c r="A158" s="20"/>
      <c r="B158" s="94">
        <v>382</v>
      </c>
      <c r="C158" s="121">
        <v>7</v>
      </c>
      <c r="D158" s="82" t="s">
        <v>73</v>
      </c>
      <c r="E158" s="42">
        <v>1637</v>
      </c>
      <c r="F158" s="42">
        <v>170</v>
      </c>
      <c r="G158" s="42">
        <v>35</v>
      </c>
      <c r="H158" s="42">
        <v>3876</v>
      </c>
      <c r="I158" s="42">
        <v>3891</v>
      </c>
      <c r="J158" s="36"/>
      <c r="K158" s="137">
        <v>1234.55</v>
      </c>
      <c r="L158" s="37">
        <f t="shared" si="13"/>
        <v>317.28347468517092</v>
      </c>
      <c r="M158" s="38"/>
      <c r="N158" s="137">
        <v>316.04000000000002</v>
      </c>
      <c r="O158" s="37">
        <f t="shared" si="14"/>
        <v>81.223335903366745</v>
      </c>
      <c r="P158" s="50"/>
      <c r="Q158" s="137">
        <v>918.51</v>
      </c>
      <c r="R158" s="37">
        <f t="shared" si="12"/>
        <v>236.06013878180417</v>
      </c>
      <c r="S158" s="114"/>
      <c r="T158" s="104">
        <v>6.7586381470699911E-2</v>
      </c>
      <c r="U158" s="104">
        <v>0</v>
      </c>
      <c r="V158" s="104">
        <v>1.5820782179470953E-3</v>
      </c>
      <c r="W158" s="104">
        <v>0.85014555119605106</v>
      </c>
      <c r="X158" s="104">
        <v>8.0685989115301851E-2</v>
      </c>
      <c r="Y158" s="104">
        <v>0</v>
      </c>
      <c r="Z158" s="33">
        <f t="shared" si="15"/>
        <v>0.25599611194362321</v>
      </c>
      <c r="AA158" s="104">
        <v>0</v>
      </c>
      <c r="AB158" s="104">
        <v>6.5867546352244392E-3</v>
      </c>
      <c r="AC158" s="104">
        <v>0.9934132453647756</v>
      </c>
      <c r="AD158" s="40">
        <f t="shared" si="16"/>
        <v>0.74400388805637685</v>
      </c>
    </row>
    <row r="159" spans="1:30" s="21" customFormat="1" x14ac:dyDescent="0.25">
      <c r="A159" s="20"/>
      <c r="B159" s="94">
        <v>871</v>
      </c>
      <c r="C159" s="121">
        <v>8</v>
      </c>
      <c r="D159" s="82" t="s">
        <v>277</v>
      </c>
      <c r="E159" s="42">
        <v>274</v>
      </c>
      <c r="F159" s="42">
        <v>0</v>
      </c>
      <c r="G159" s="42">
        <v>0</v>
      </c>
      <c r="H159" s="42">
        <v>685</v>
      </c>
      <c r="I159" s="42">
        <v>685</v>
      </c>
      <c r="J159" s="44"/>
      <c r="K159" s="137">
        <v>234.42</v>
      </c>
      <c r="L159" s="161">
        <f t="shared" si="13"/>
        <v>342.21897810218979</v>
      </c>
      <c r="M159" s="162"/>
      <c r="N159" s="137">
        <v>59.9</v>
      </c>
      <c r="O159" s="37">
        <f t="shared" si="14"/>
        <v>87.445255474452551</v>
      </c>
      <c r="P159" s="50"/>
      <c r="Q159" s="137">
        <v>174.52</v>
      </c>
      <c r="R159" s="161">
        <f t="shared" si="12"/>
        <v>254.77372262773721</v>
      </c>
      <c r="S159" s="114"/>
      <c r="T159" s="104">
        <v>6.2938230383973295E-2</v>
      </c>
      <c r="U159" s="104">
        <v>0</v>
      </c>
      <c r="V159" s="104">
        <v>0</v>
      </c>
      <c r="W159" s="104">
        <v>0.93706176961602683</v>
      </c>
      <c r="X159" s="104">
        <v>0</v>
      </c>
      <c r="Y159" s="104">
        <v>0</v>
      </c>
      <c r="Z159" s="33">
        <f t="shared" si="15"/>
        <v>0.25552427267298011</v>
      </c>
      <c r="AA159" s="104">
        <v>0</v>
      </c>
      <c r="AB159" s="104">
        <v>0</v>
      </c>
      <c r="AC159" s="104">
        <v>1</v>
      </c>
      <c r="AD159" s="40">
        <f t="shared" si="16"/>
        <v>0.74447572732701994</v>
      </c>
    </row>
    <row r="160" spans="1:30" s="21" customFormat="1" x14ac:dyDescent="0.25">
      <c r="A160" s="20"/>
      <c r="B160" s="94">
        <v>616</v>
      </c>
      <c r="C160" s="121">
        <v>8</v>
      </c>
      <c r="D160" s="82" t="s">
        <v>154</v>
      </c>
      <c r="E160" s="42">
        <v>1603</v>
      </c>
      <c r="F160" s="42">
        <v>28</v>
      </c>
      <c r="G160" s="42">
        <v>535</v>
      </c>
      <c r="H160" s="42">
        <v>2317</v>
      </c>
      <c r="I160" s="42">
        <v>2540</v>
      </c>
      <c r="J160" s="44"/>
      <c r="K160" s="137">
        <v>1043.45</v>
      </c>
      <c r="L160" s="161">
        <f t="shared" si="13"/>
        <v>410.80708661417322</v>
      </c>
      <c r="M160" s="162"/>
      <c r="N160" s="137">
        <v>264.75</v>
      </c>
      <c r="O160" s="37">
        <f t="shared" si="14"/>
        <v>104.23228346456693</v>
      </c>
      <c r="P160" s="50"/>
      <c r="Q160" s="137">
        <v>778.7</v>
      </c>
      <c r="R160" s="161">
        <f t="shared" si="12"/>
        <v>306.57480314960628</v>
      </c>
      <c r="S160" s="114"/>
      <c r="T160" s="104">
        <v>4.8234183191690275E-2</v>
      </c>
      <c r="U160" s="104">
        <v>0</v>
      </c>
      <c r="V160" s="104">
        <v>1.5637393767705381E-2</v>
      </c>
      <c r="W160" s="104">
        <v>0.80449480642115212</v>
      </c>
      <c r="X160" s="104">
        <v>0.13163361661945233</v>
      </c>
      <c r="Y160" s="104">
        <v>0</v>
      </c>
      <c r="Z160" s="33">
        <f t="shared" si="15"/>
        <v>0.25372562173558866</v>
      </c>
      <c r="AA160" s="104">
        <v>0</v>
      </c>
      <c r="AB160" s="104">
        <v>1.6822909978168741E-2</v>
      </c>
      <c r="AC160" s="104">
        <v>0.98317709002183118</v>
      </c>
      <c r="AD160" s="40">
        <f t="shared" si="16"/>
        <v>0.74627437826441134</v>
      </c>
    </row>
    <row r="161" spans="1:30" s="21" customFormat="1" x14ac:dyDescent="0.25">
      <c r="A161" s="20"/>
      <c r="B161" s="94">
        <v>862</v>
      </c>
      <c r="C161" s="121">
        <v>7</v>
      </c>
      <c r="D161" s="82" t="s">
        <v>239</v>
      </c>
      <c r="E161" s="42">
        <v>197</v>
      </c>
      <c r="F161" s="42">
        <v>10</v>
      </c>
      <c r="G161" s="42">
        <v>0</v>
      </c>
      <c r="H161" s="42">
        <v>439</v>
      </c>
      <c r="I161" s="42">
        <v>439</v>
      </c>
      <c r="J161" s="44"/>
      <c r="K161" s="137">
        <v>95.86</v>
      </c>
      <c r="L161" s="161">
        <f t="shared" si="13"/>
        <v>218.35990888382688</v>
      </c>
      <c r="M161" s="162"/>
      <c r="N161" s="137">
        <v>24.31</v>
      </c>
      <c r="O161" s="37">
        <f t="shared" si="14"/>
        <v>55.375854214123009</v>
      </c>
      <c r="P161" s="168"/>
      <c r="Q161" s="137">
        <v>71.55</v>
      </c>
      <c r="R161" s="161">
        <f t="shared" si="12"/>
        <v>162.98405466970388</v>
      </c>
      <c r="S161" s="114"/>
      <c r="T161" s="104">
        <v>9.9547511312217202E-2</v>
      </c>
      <c r="U161" s="104">
        <v>0</v>
      </c>
      <c r="V161" s="104">
        <v>3.7021801727684087E-2</v>
      </c>
      <c r="W161" s="104">
        <v>0.86343068696009873</v>
      </c>
      <c r="X161" s="104">
        <v>0</v>
      </c>
      <c r="Y161" s="104">
        <v>0</v>
      </c>
      <c r="Z161" s="33">
        <f t="shared" si="15"/>
        <v>0.25359899853953682</v>
      </c>
      <c r="AA161" s="104">
        <v>0</v>
      </c>
      <c r="AB161" s="104">
        <v>0</v>
      </c>
      <c r="AC161" s="104">
        <v>1</v>
      </c>
      <c r="AD161" s="40">
        <f t="shared" si="16"/>
        <v>0.74640100146046318</v>
      </c>
    </row>
    <row r="162" spans="1:30" s="21" customFormat="1" x14ac:dyDescent="0.25">
      <c r="A162" s="20"/>
      <c r="B162" s="94">
        <v>975</v>
      </c>
      <c r="C162" s="121">
        <v>7</v>
      </c>
      <c r="D162" s="82" t="s">
        <v>27</v>
      </c>
      <c r="E162" s="42">
        <v>204</v>
      </c>
      <c r="F162" s="42">
        <v>0</v>
      </c>
      <c r="G162" s="42">
        <v>0</v>
      </c>
      <c r="H162" s="42">
        <v>497</v>
      </c>
      <c r="I162" s="42">
        <v>497</v>
      </c>
      <c r="J162" s="36"/>
      <c r="K162" s="137">
        <v>169.35</v>
      </c>
      <c r="L162" s="37">
        <f t="shared" si="13"/>
        <v>340.74446680080484</v>
      </c>
      <c r="M162" s="38"/>
      <c r="N162" s="137">
        <v>41.89</v>
      </c>
      <c r="O162" s="37">
        <f t="shared" si="14"/>
        <v>84.285714285714292</v>
      </c>
      <c r="P162" s="52"/>
      <c r="Q162" s="137">
        <v>127.46</v>
      </c>
      <c r="R162" s="37">
        <f t="shared" ref="R162:R193" si="17">Q162*1000/I162</f>
        <v>256.45875251509057</v>
      </c>
      <c r="S162" s="115">
        <v>3</v>
      </c>
      <c r="T162" s="104">
        <v>6.5409405586058733E-2</v>
      </c>
      <c r="U162" s="104">
        <v>0</v>
      </c>
      <c r="V162" s="104">
        <v>0</v>
      </c>
      <c r="W162" s="104">
        <v>0.93459059441394121</v>
      </c>
      <c r="X162" s="104">
        <v>0</v>
      </c>
      <c r="Y162" s="104">
        <v>0</v>
      </c>
      <c r="Z162" s="33">
        <f t="shared" si="15"/>
        <v>0.2473575435488633</v>
      </c>
      <c r="AA162" s="104">
        <v>0</v>
      </c>
      <c r="AB162" s="104">
        <v>0</v>
      </c>
      <c r="AC162" s="104">
        <v>1</v>
      </c>
      <c r="AD162" s="40">
        <f t="shared" si="16"/>
        <v>0.7526424564511367</v>
      </c>
    </row>
    <row r="163" spans="1:30" x14ac:dyDescent="0.25">
      <c r="A163" s="20"/>
      <c r="B163" s="94">
        <v>959</v>
      </c>
      <c r="C163" s="121">
        <v>6</v>
      </c>
      <c r="D163" s="82" t="s">
        <v>268</v>
      </c>
      <c r="E163" s="42">
        <v>2100</v>
      </c>
      <c r="F163" s="42">
        <v>52</v>
      </c>
      <c r="G163" s="42">
        <v>283</v>
      </c>
      <c r="H163" s="42">
        <v>4940</v>
      </c>
      <c r="I163" s="42">
        <v>5058</v>
      </c>
      <c r="J163" s="36"/>
      <c r="K163" s="137">
        <v>1798.76</v>
      </c>
      <c r="L163" s="37">
        <f t="shared" si="13"/>
        <v>355.62672993277977</v>
      </c>
      <c r="M163" s="52"/>
      <c r="N163" s="137">
        <v>444.41</v>
      </c>
      <c r="O163" s="37">
        <f t="shared" si="14"/>
        <v>87.862791617240021</v>
      </c>
      <c r="P163" s="50"/>
      <c r="Q163" s="137">
        <v>1354.35</v>
      </c>
      <c r="R163" s="37">
        <f t="shared" si="17"/>
        <v>267.76393831553975</v>
      </c>
      <c r="S163" s="115">
        <v>2</v>
      </c>
      <c r="T163" s="104">
        <v>6.1249746855381287E-2</v>
      </c>
      <c r="U163" s="104">
        <v>0</v>
      </c>
      <c r="V163" s="104">
        <v>0</v>
      </c>
      <c r="W163" s="104">
        <v>0.93875025314461868</v>
      </c>
      <c r="X163" s="104">
        <v>0</v>
      </c>
      <c r="Y163" s="104">
        <v>0</v>
      </c>
      <c r="Z163" s="33">
        <f t="shared" si="15"/>
        <v>0.24706464453290045</v>
      </c>
      <c r="AA163" s="104">
        <v>0</v>
      </c>
      <c r="AB163" s="104">
        <v>0</v>
      </c>
      <c r="AC163" s="104">
        <v>1</v>
      </c>
      <c r="AD163" s="40">
        <f t="shared" si="16"/>
        <v>0.75293535546709955</v>
      </c>
    </row>
    <row r="164" spans="1:30" s="21" customFormat="1" x14ac:dyDescent="0.25">
      <c r="A164" s="20"/>
      <c r="B164" s="94">
        <v>801</v>
      </c>
      <c r="C164" s="121">
        <v>8</v>
      </c>
      <c r="D164" s="82" t="s">
        <v>105</v>
      </c>
      <c r="E164" s="42">
        <v>1258</v>
      </c>
      <c r="F164" s="42">
        <v>0</v>
      </c>
      <c r="G164" s="42">
        <v>512</v>
      </c>
      <c r="H164" s="42">
        <v>1723</v>
      </c>
      <c r="I164" s="42">
        <v>1936</v>
      </c>
      <c r="J164" s="36"/>
      <c r="K164" s="137">
        <v>682.96</v>
      </c>
      <c r="L164" s="37">
        <f t="shared" si="13"/>
        <v>352.76859504132233</v>
      </c>
      <c r="M164" s="38"/>
      <c r="N164" s="137">
        <v>168.34</v>
      </c>
      <c r="O164" s="37">
        <f t="shared" si="14"/>
        <v>86.952479338842977</v>
      </c>
      <c r="P164" s="50"/>
      <c r="Q164" s="137">
        <v>514.62</v>
      </c>
      <c r="R164" s="37">
        <f t="shared" si="17"/>
        <v>265.81611570247935</v>
      </c>
      <c r="S164" s="115">
        <v>3</v>
      </c>
      <c r="T164" s="104">
        <v>5.6374004989901388E-2</v>
      </c>
      <c r="U164" s="104">
        <v>0</v>
      </c>
      <c r="V164" s="104">
        <v>0</v>
      </c>
      <c r="W164" s="104">
        <v>0.94362599501009858</v>
      </c>
      <c r="X164" s="104">
        <v>0</v>
      </c>
      <c r="Y164" s="104">
        <v>0</v>
      </c>
      <c r="Z164" s="33">
        <f t="shared" si="15"/>
        <v>0.24648588497130139</v>
      </c>
      <c r="AA164" s="104">
        <v>0</v>
      </c>
      <c r="AB164" s="104">
        <v>0</v>
      </c>
      <c r="AC164" s="104">
        <v>1</v>
      </c>
      <c r="AD164" s="40">
        <f t="shared" si="16"/>
        <v>0.75351411502869858</v>
      </c>
    </row>
    <row r="165" spans="1:30" s="21" customFormat="1" x14ac:dyDescent="0.25">
      <c r="A165" s="20"/>
      <c r="B165" s="94">
        <v>924</v>
      </c>
      <c r="C165" s="121">
        <v>8</v>
      </c>
      <c r="D165" s="82" t="s">
        <v>196</v>
      </c>
      <c r="E165" s="42">
        <v>2598</v>
      </c>
      <c r="F165" s="42">
        <v>25</v>
      </c>
      <c r="G165" s="42">
        <v>930</v>
      </c>
      <c r="H165" s="42">
        <v>3796</v>
      </c>
      <c r="I165" s="42">
        <v>4184</v>
      </c>
      <c r="J165" s="44"/>
      <c r="K165" s="137">
        <v>1312.07</v>
      </c>
      <c r="L165" s="161">
        <f t="shared" si="13"/>
        <v>313.59225621414913</v>
      </c>
      <c r="M165" s="162"/>
      <c r="N165" s="137">
        <v>322.76</v>
      </c>
      <c r="O165" s="37">
        <f t="shared" si="14"/>
        <v>77.141491395793494</v>
      </c>
      <c r="P165" s="50"/>
      <c r="Q165" s="137">
        <v>989.31</v>
      </c>
      <c r="R165" s="161">
        <f t="shared" si="17"/>
        <v>236.45076481835565</v>
      </c>
      <c r="S165" s="115">
        <v>1</v>
      </c>
      <c r="T165" s="104">
        <v>6.4815962324947338E-2</v>
      </c>
      <c r="U165" s="104">
        <v>0</v>
      </c>
      <c r="V165" s="104">
        <v>0.17040525467839882</v>
      </c>
      <c r="W165" s="104">
        <v>0.76477878299665392</v>
      </c>
      <c r="X165" s="104">
        <v>0</v>
      </c>
      <c r="Y165" s="104">
        <v>0</v>
      </c>
      <c r="Z165" s="33">
        <f t="shared" si="15"/>
        <v>0.2459929729358952</v>
      </c>
      <c r="AA165" s="104">
        <v>0</v>
      </c>
      <c r="AB165" s="104">
        <v>3.4367387370995948E-4</v>
      </c>
      <c r="AC165" s="104">
        <v>0.99965632612629007</v>
      </c>
      <c r="AD165" s="40">
        <f t="shared" si="16"/>
        <v>0.75400702706410483</v>
      </c>
    </row>
    <row r="166" spans="1:30" s="21" customFormat="1" x14ac:dyDescent="0.25">
      <c r="A166" s="20"/>
      <c r="B166" s="94">
        <v>236</v>
      </c>
      <c r="C166" s="121">
        <v>7</v>
      </c>
      <c r="D166" s="82" t="s">
        <v>241</v>
      </c>
      <c r="E166" s="42">
        <v>5904</v>
      </c>
      <c r="F166" s="42">
        <v>10</v>
      </c>
      <c r="G166" s="42">
        <v>97</v>
      </c>
      <c r="H166" s="42">
        <v>13615</v>
      </c>
      <c r="I166" s="42">
        <v>13655</v>
      </c>
      <c r="J166" s="44"/>
      <c r="K166" s="137">
        <v>5973.36</v>
      </c>
      <c r="L166" s="161">
        <f t="shared" si="13"/>
        <v>437.4485536433541</v>
      </c>
      <c r="M166" s="162"/>
      <c r="N166" s="137">
        <v>1462.37</v>
      </c>
      <c r="O166" s="37">
        <f t="shared" si="14"/>
        <v>107.09410472354449</v>
      </c>
      <c r="P166" s="50"/>
      <c r="Q166" s="137">
        <v>4510.99</v>
      </c>
      <c r="R166" s="161">
        <f t="shared" si="17"/>
        <v>330.35444891980961</v>
      </c>
      <c r="S166" s="114"/>
      <c r="T166" s="104">
        <v>5.1300286521195046E-2</v>
      </c>
      <c r="U166" s="104">
        <v>0</v>
      </c>
      <c r="V166" s="104">
        <v>2.2661843445913144E-2</v>
      </c>
      <c r="W166" s="104">
        <v>0.79458003104549468</v>
      </c>
      <c r="X166" s="104">
        <v>0.13145783898739719</v>
      </c>
      <c r="Y166" s="104">
        <v>0</v>
      </c>
      <c r="Z166" s="33">
        <f t="shared" si="15"/>
        <v>0.24481531332449408</v>
      </c>
      <c r="AA166" s="104">
        <v>0</v>
      </c>
      <c r="AB166" s="104">
        <v>2.6889884482120337E-3</v>
      </c>
      <c r="AC166" s="104">
        <v>0.99731101155178792</v>
      </c>
      <c r="AD166" s="40">
        <f t="shared" si="16"/>
        <v>0.75518468667550587</v>
      </c>
    </row>
    <row r="167" spans="1:30" s="21" customFormat="1" x14ac:dyDescent="0.25">
      <c r="A167" s="20"/>
      <c r="B167" s="94">
        <v>743</v>
      </c>
      <c r="C167" s="121">
        <v>6</v>
      </c>
      <c r="D167" s="82" t="s">
        <v>226</v>
      </c>
      <c r="E167" s="42">
        <v>459</v>
      </c>
      <c r="F167" s="42">
        <v>164</v>
      </c>
      <c r="G167" s="42">
        <v>57</v>
      </c>
      <c r="H167" s="42">
        <v>1133</v>
      </c>
      <c r="I167" s="42">
        <v>1157</v>
      </c>
      <c r="J167" s="36"/>
      <c r="K167" s="137">
        <v>407.4</v>
      </c>
      <c r="L167" s="37">
        <f t="shared" si="13"/>
        <v>352.11754537597233</v>
      </c>
      <c r="M167" s="52"/>
      <c r="N167" s="137">
        <v>99.53</v>
      </c>
      <c r="O167" s="37">
        <f t="shared" si="14"/>
        <v>86.024200518582546</v>
      </c>
      <c r="P167" s="122"/>
      <c r="Q167" s="137">
        <v>307.87</v>
      </c>
      <c r="R167" s="37">
        <f t="shared" si="17"/>
        <v>266.09334485738981</v>
      </c>
      <c r="S167" s="115">
        <v>2</v>
      </c>
      <c r="T167" s="104">
        <v>6.2694664925148191E-2</v>
      </c>
      <c r="U167" s="104">
        <v>0</v>
      </c>
      <c r="V167" s="104">
        <v>0</v>
      </c>
      <c r="W167" s="104">
        <v>0.93730533507485181</v>
      </c>
      <c r="X167" s="104">
        <v>0</v>
      </c>
      <c r="Y167" s="104">
        <v>0</v>
      </c>
      <c r="Z167" s="33">
        <f t="shared" si="15"/>
        <v>0.24430535100638195</v>
      </c>
      <c r="AA167" s="104">
        <v>0</v>
      </c>
      <c r="AB167" s="104">
        <v>0</v>
      </c>
      <c r="AC167" s="104">
        <v>1</v>
      </c>
      <c r="AD167" s="40">
        <f t="shared" si="16"/>
        <v>0.75569464899361816</v>
      </c>
    </row>
    <row r="168" spans="1:30" s="21" customFormat="1" x14ac:dyDescent="0.25">
      <c r="A168" s="20"/>
      <c r="B168" s="94">
        <v>714</v>
      </c>
      <c r="C168" s="121">
        <v>8</v>
      </c>
      <c r="D168" s="82" t="s">
        <v>223</v>
      </c>
      <c r="E168" s="42">
        <v>719</v>
      </c>
      <c r="F168" s="42">
        <v>0</v>
      </c>
      <c r="G168" s="42">
        <v>392</v>
      </c>
      <c r="H168" s="42">
        <v>507</v>
      </c>
      <c r="I168" s="42">
        <v>670</v>
      </c>
      <c r="J168" s="36"/>
      <c r="K168" s="137">
        <v>232.37</v>
      </c>
      <c r="L168" s="37">
        <f t="shared" si="13"/>
        <v>346.82089552238807</v>
      </c>
      <c r="M168" s="38"/>
      <c r="N168" s="137">
        <v>56.46</v>
      </c>
      <c r="O168" s="37">
        <f t="shared" si="14"/>
        <v>84.268656716417908</v>
      </c>
      <c r="P168" s="50"/>
      <c r="Q168" s="137">
        <v>175.91</v>
      </c>
      <c r="R168" s="37">
        <f t="shared" si="17"/>
        <v>262.55223880597015</v>
      </c>
      <c r="S168" s="115">
        <v>2</v>
      </c>
      <c r="T168" s="104">
        <v>4.9415515409139216E-2</v>
      </c>
      <c r="U168" s="104">
        <v>0</v>
      </c>
      <c r="V168" s="104">
        <v>0</v>
      </c>
      <c r="W168" s="104">
        <v>0.95058448459086076</v>
      </c>
      <c r="X168" s="104">
        <v>0</v>
      </c>
      <c r="Y168" s="104">
        <v>0</v>
      </c>
      <c r="Z168" s="33">
        <f t="shared" si="15"/>
        <v>0.2429745664242372</v>
      </c>
      <c r="AA168" s="104">
        <v>0</v>
      </c>
      <c r="AB168" s="104">
        <v>0</v>
      </c>
      <c r="AC168" s="104">
        <v>1</v>
      </c>
      <c r="AD168" s="40">
        <f t="shared" si="16"/>
        <v>0.7570254335757628</v>
      </c>
    </row>
    <row r="169" spans="1:30" s="21" customFormat="1" x14ac:dyDescent="0.25">
      <c r="A169" s="20"/>
      <c r="B169" s="94">
        <v>375</v>
      </c>
      <c r="C169" s="121">
        <v>8</v>
      </c>
      <c r="D169" s="82" t="s">
        <v>236</v>
      </c>
      <c r="E169" s="42">
        <v>1895</v>
      </c>
      <c r="F169" s="42">
        <v>0</v>
      </c>
      <c r="G169" s="42">
        <v>746</v>
      </c>
      <c r="H169" s="42">
        <v>2474</v>
      </c>
      <c r="I169" s="42">
        <v>2785</v>
      </c>
      <c r="J169" s="44"/>
      <c r="K169" s="137">
        <v>821.71</v>
      </c>
      <c r="L169" s="161">
        <f t="shared" si="13"/>
        <v>295.048473967684</v>
      </c>
      <c r="M169" s="160"/>
      <c r="N169" s="137">
        <v>199.14</v>
      </c>
      <c r="O169" s="37">
        <f t="shared" si="14"/>
        <v>71.504488330341118</v>
      </c>
      <c r="P169" s="160"/>
      <c r="Q169" s="137">
        <v>622.57000000000005</v>
      </c>
      <c r="R169" s="161">
        <f t="shared" si="17"/>
        <v>223.5439856373429</v>
      </c>
      <c r="S169" s="114"/>
      <c r="T169" s="104">
        <v>6.8444310535301811E-2</v>
      </c>
      <c r="U169" s="104">
        <v>0</v>
      </c>
      <c r="V169" s="104">
        <v>0</v>
      </c>
      <c r="W169" s="104">
        <v>0.93155568946469824</v>
      </c>
      <c r="X169" s="104">
        <v>0</v>
      </c>
      <c r="Y169" s="104">
        <v>0</v>
      </c>
      <c r="Z169" s="33">
        <f t="shared" si="15"/>
        <v>0.24234827372187265</v>
      </c>
      <c r="AA169" s="104">
        <v>0</v>
      </c>
      <c r="AB169" s="104">
        <v>0</v>
      </c>
      <c r="AC169" s="104">
        <v>1</v>
      </c>
      <c r="AD169" s="40">
        <f t="shared" si="16"/>
        <v>0.75765172627812738</v>
      </c>
    </row>
    <row r="170" spans="1:30" s="21" customFormat="1" x14ac:dyDescent="0.25">
      <c r="A170" s="20"/>
      <c r="B170" s="94">
        <v>537</v>
      </c>
      <c r="C170" s="121">
        <v>8</v>
      </c>
      <c r="D170" s="82" t="s">
        <v>53</v>
      </c>
      <c r="E170" s="42">
        <v>163</v>
      </c>
      <c r="F170" s="42">
        <v>0</v>
      </c>
      <c r="G170" s="42">
        <v>0</v>
      </c>
      <c r="H170" s="42">
        <v>374</v>
      </c>
      <c r="I170" s="42">
        <v>374</v>
      </c>
      <c r="J170" s="36"/>
      <c r="K170" s="137">
        <v>179.99</v>
      </c>
      <c r="L170" s="37">
        <f t="shared" si="13"/>
        <v>481.2566844919786</v>
      </c>
      <c r="M170" s="38"/>
      <c r="N170" s="137">
        <v>43.54</v>
      </c>
      <c r="O170" s="37">
        <f t="shared" si="14"/>
        <v>116.41711229946524</v>
      </c>
      <c r="P170" s="50"/>
      <c r="Q170" s="137">
        <v>136.44999999999999</v>
      </c>
      <c r="R170" s="37">
        <f t="shared" si="17"/>
        <v>364.83957219251334</v>
      </c>
      <c r="S170" s="114"/>
      <c r="T170" s="104">
        <v>4.7312815801561783E-2</v>
      </c>
      <c r="U170" s="104">
        <v>0</v>
      </c>
      <c r="V170" s="104">
        <v>0</v>
      </c>
      <c r="W170" s="104">
        <v>0.95268718419843812</v>
      </c>
      <c r="X170" s="104">
        <v>0</v>
      </c>
      <c r="Y170" s="104">
        <v>0</v>
      </c>
      <c r="Z170" s="33">
        <f t="shared" si="15"/>
        <v>0.24190232790710595</v>
      </c>
      <c r="AA170" s="104">
        <v>0</v>
      </c>
      <c r="AB170" s="104">
        <v>0</v>
      </c>
      <c r="AC170" s="104">
        <v>1</v>
      </c>
      <c r="AD170" s="40">
        <f t="shared" si="16"/>
        <v>0.75809767209289391</v>
      </c>
    </row>
    <row r="171" spans="1:30" s="21" customFormat="1" x14ac:dyDescent="0.25">
      <c r="A171" s="20"/>
      <c r="B171" s="94">
        <v>123</v>
      </c>
      <c r="C171" s="121">
        <v>3</v>
      </c>
      <c r="D171" s="82" t="s">
        <v>202</v>
      </c>
      <c r="E171" s="42">
        <v>37035</v>
      </c>
      <c r="F171" s="42">
        <v>9910</v>
      </c>
      <c r="G171" s="42">
        <v>0</v>
      </c>
      <c r="H171" s="42">
        <v>108359</v>
      </c>
      <c r="I171" s="42">
        <v>108359</v>
      </c>
      <c r="J171" s="44"/>
      <c r="K171" s="137">
        <v>52122.69</v>
      </c>
      <c r="L171" s="161">
        <f t="shared" si="13"/>
        <v>481.01855867994351</v>
      </c>
      <c r="M171" s="160"/>
      <c r="N171" s="137">
        <v>12534</v>
      </c>
      <c r="O171" s="37">
        <f t="shared" si="14"/>
        <v>115.67105639586929</v>
      </c>
      <c r="P171" s="50"/>
      <c r="Q171" s="137">
        <v>39588.69</v>
      </c>
      <c r="R171" s="161">
        <f t="shared" si="17"/>
        <v>365.34750228407421</v>
      </c>
      <c r="S171" s="115">
        <v>1</v>
      </c>
      <c r="T171" s="104">
        <v>4.7635232168501671E-2</v>
      </c>
      <c r="U171" s="104">
        <v>1.358464975267273E-2</v>
      </c>
      <c r="V171" s="104">
        <v>0.15968166586883678</v>
      </c>
      <c r="W171" s="104">
        <v>0.59048348492101488</v>
      </c>
      <c r="X171" s="104">
        <v>0.16659326631562149</v>
      </c>
      <c r="Y171" s="104">
        <v>2.202170097335248E-2</v>
      </c>
      <c r="Z171" s="33">
        <f t="shared" si="15"/>
        <v>0.24047108850291493</v>
      </c>
      <c r="AA171" s="104">
        <v>0</v>
      </c>
      <c r="AB171" s="104">
        <v>5.2489738862286173E-4</v>
      </c>
      <c r="AC171" s="104">
        <v>0.99947510261137718</v>
      </c>
      <c r="AD171" s="40">
        <f t="shared" si="16"/>
        <v>0.75952891149708501</v>
      </c>
    </row>
    <row r="172" spans="1:30" s="21" customFormat="1" x14ac:dyDescent="0.25">
      <c r="A172" s="20"/>
      <c r="B172" s="94">
        <v>790</v>
      </c>
      <c r="C172" s="121">
        <v>8</v>
      </c>
      <c r="D172" s="82" t="s">
        <v>229</v>
      </c>
      <c r="E172" s="42">
        <v>225</v>
      </c>
      <c r="F172" s="42">
        <v>0</v>
      </c>
      <c r="G172" s="42">
        <v>0</v>
      </c>
      <c r="H172" s="42">
        <v>540</v>
      </c>
      <c r="I172" s="42">
        <v>540</v>
      </c>
      <c r="J172" s="36"/>
      <c r="K172" s="137">
        <v>218.78</v>
      </c>
      <c r="L172" s="37">
        <f t="shared" si="13"/>
        <v>405.14814814814815</v>
      </c>
      <c r="M172" s="38"/>
      <c r="N172" s="137">
        <v>52.03</v>
      </c>
      <c r="O172" s="37">
        <f t="shared" si="14"/>
        <v>96.351851851851848</v>
      </c>
      <c r="P172" s="123"/>
      <c r="Q172" s="137">
        <v>166.75</v>
      </c>
      <c r="R172" s="37">
        <f t="shared" si="17"/>
        <v>308.7962962962963</v>
      </c>
      <c r="S172" s="114"/>
      <c r="T172" s="104">
        <v>5.7274649240822602E-2</v>
      </c>
      <c r="U172" s="104">
        <v>0</v>
      </c>
      <c r="V172" s="104">
        <v>0</v>
      </c>
      <c r="W172" s="104">
        <v>0.94272535075917729</v>
      </c>
      <c r="X172" s="104">
        <v>0</v>
      </c>
      <c r="Y172" s="104">
        <v>0</v>
      </c>
      <c r="Z172" s="33">
        <f t="shared" si="15"/>
        <v>0.23781881341987385</v>
      </c>
      <c r="AA172" s="104">
        <v>0</v>
      </c>
      <c r="AB172" s="104">
        <v>0</v>
      </c>
      <c r="AC172" s="104">
        <v>1</v>
      </c>
      <c r="AD172" s="40">
        <f t="shared" si="16"/>
        <v>0.76218118658012612</v>
      </c>
    </row>
    <row r="173" spans="1:30" s="21" customFormat="1" x14ac:dyDescent="0.25">
      <c r="A173" s="20"/>
      <c r="B173" s="94">
        <v>764</v>
      </c>
      <c r="C173" s="121">
        <v>8</v>
      </c>
      <c r="D173" s="82" t="s">
        <v>78</v>
      </c>
      <c r="E173" s="42">
        <v>670</v>
      </c>
      <c r="F173" s="42">
        <v>72</v>
      </c>
      <c r="G173" s="42">
        <v>1</v>
      </c>
      <c r="H173" s="42">
        <v>1013</v>
      </c>
      <c r="I173" s="42">
        <v>1013</v>
      </c>
      <c r="J173" s="36"/>
      <c r="K173" s="137">
        <v>356.24</v>
      </c>
      <c r="L173" s="37">
        <f t="shared" si="13"/>
        <v>351.66831194471865</v>
      </c>
      <c r="M173" s="38"/>
      <c r="N173" s="137">
        <v>84.51</v>
      </c>
      <c r="O173" s="37">
        <f t="shared" si="14"/>
        <v>83.425468904244823</v>
      </c>
      <c r="P173" s="123"/>
      <c r="Q173" s="137">
        <v>271.73</v>
      </c>
      <c r="R173" s="37">
        <f t="shared" si="17"/>
        <v>268.24284304047382</v>
      </c>
      <c r="S173" s="115">
        <v>2</v>
      </c>
      <c r="T173" s="104">
        <v>6.6027689030883921E-2</v>
      </c>
      <c r="U173" s="104">
        <v>0</v>
      </c>
      <c r="V173" s="104">
        <v>3.5498757543485977E-2</v>
      </c>
      <c r="W173" s="104">
        <v>0.89847355342563018</v>
      </c>
      <c r="X173" s="104">
        <v>0</v>
      </c>
      <c r="Y173" s="104">
        <v>0</v>
      </c>
      <c r="Z173" s="33">
        <f t="shared" si="15"/>
        <v>0.23722771165506401</v>
      </c>
      <c r="AA173" s="104">
        <v>0</v>
      </c>
      <c r="AB173" s="104">
        <v>0</v>
      </c>
      <c r="AC173" s="104">
        <v>1</v>
      </c>
      <c r="AD173" s="40">
        <f t="shared" si="16"/>
        <v>0.76277228834493604</v>
      </c>
    </row>
    <row r="174" spans="1:30" s="21" customFormat="1" x14ac:dyDescent="0.25">
      <c r="A174" s="20"/>
      <c r="B174" s="94">
        <v>523</v>
      </c>
      <c r="C174" s="121">
        <v>9</v>
      </c>
      <c r="D174" s="82" t="s">
        <v>129</v>
      </c>
      <c r="E174" s="42">
        <v>6899</v>
      </c>
      <c r="F174" s="42">
        <v>3</v>
      </c>
      <c r="G174" s="42">
        <v>4256</v>
      </c>
      <c r="H174" s="42">
        <v>6350</v>
      </c>
      <c r="I174" s="42">
        <v>8123</v>
      </c>
      <c r="J174" s="44"/>
      <c r="K174" s="137">
        <v>4349.4799999999996</v>
      </c>
      <c r="L174" s="161">
        <f t="shared" si="13"/>
        <v>535.45241905699868</v>
      </c>
      <c r="M174" s="162"/>
      <c r="N174" s="137">
        <v>1023.44</v>
      </c>
      <c r="O174" s="37">
        <f t="shared" si="14"/>
        <v>125.99285978086914</v>
      </c>
      <c r="P174" s="159">
        <v>6</v>
      </c>
      <c r="Q174" s="137">
        <v>3326.04</v>
      </c>
      <c r="R174" s="161">
        <f t="shared" si="17"/>
        <v>409.45955927612948</v>
      </c>
      <c r="S174" s="200"/>
      <c r="T174" s="104">
        <v>3.4188618775893069E-2</v>
      </c>
      <c r="U174" s="104">
        <v>0</v>
      </c>
      <c r="V174" s="104">
        <v>0.18159344954271867</v>
      </c>
      <c r="W174" s="104">
        <v>0.70531736105682796</v>
      </c>
      <c r="X174" s="104">
        <v>7.8900570624560296E-2</v>
      </c>
      <c r="Y174" s="104">
        <v>0</v>
      </c>
      <c r="Z174" s="33">
        <f t="shared" si="15"/>
        <v>0.23530169123665362</v>
      </c>
      <c r="AA174" s="104">
        <v>0</v>
      </c>
      <c r="AB174" s="104">
        <v>1.0517011220550564E-2</v>
      </c>
      <c r="AC174" s="104">
        <v>0.9894829887794494</v>
      </c>
      <c r="AD174" s="40">
        <f t="shared" si="16"/>
        <v>0.76469830876334655</v>
      </c>
    </row>
    <row r="175" spans="1:30" s="21" customFormat="1" x14ac:dyDescent="0.25">
      <c r="A175" s="20"/>
      <c r="B175" s="94">
        <v>159</v>
      </c>
      <c r="C175" s="121">
        <v>9</v>
      </c>
      <c r="D175" s="82" t="s">
        <v>74</v>
      </c>
      <c r="E175" s="42">
        <v>6898</v>
      </c>
      <c r="F175" s="42">
        <v>195</v>
      </c>
      <c r="G175" s="42">
        <v>4437</v>
      </c>
      <c r="H175" s="42">
        <v>5966</v>
      </c>
      <c r="I175" s="42">
        <v>7815</v>
      </c>
      <c r="J175" s="49"/>
      <c r="K175" s="137">
        <v>3163.61</v>
      </c>
      <c r="L175" s="37">
        <f t="shared" si="13"/>
        <v>404.8125399872041</v>
      </c>
      <c r="M175" s="38"/>
      <c r="N175" s="137">
        <v>743.79</v>
      </c>
      <c r="O175" s="37">
        <f t="shared" si="14"/>
        <v>95.174664107485611</v>
      </c>
      <c r="P175" s="38"/>
      <c r="Q175" s="137">
        <v>2419.8200000000002</v>
      </c>
      <c r="R175" s="37">
        <f t="shared" si="17"/>
        <v>309.63787587971848</v>
      </c>
      <c r="S175" s="114"/>
      <c r="T175" s="104">
        <v>4.4192581239328302E-2</v>
      </c>
      <c r="U175" s="104">
        <v>0</v>
      </c>
      <c r="V175" s="104">
        <v>0.23850818107261459</v>
      </c>
      <c r="W175" s="104">
        <v>0.6676750157974698</v>
      </c>
      <c r="X175" s="104">
        <v>0</v>
      </c>
      <c r="Y175" s="104">
        <v>4.9624221890587392E-2</v>
      </c>
      <c r="Z175" s="33">
        <f t="shared" si="15"/>
        <v>0.23510799371603958</v>
      </c>
      <c r="AA175" s="104">
        <v>0</v>
      </c>
      <c r="AB175" s="104">
        <v>4.7110942136191941E-4</v>
      </c>
      <c r="AC175" s="104">
        <v>0.99952889057863792</v>
      </c>
      <c r="AD175" s="40">
        <f t="shared" si="16"/>
        <v>0.76489200628396048</v>
      </c>
    </row>
    <row r="176" spans="1:30" s="21" customFormat="1" x14ac:dyDescent="0.25">
      <c r="A176" s="20"/>
      <c r="B176" s="94">
        <v>765</v>
      </c>
      <c r="C176" s="121">
        <v>6</v>
      </c>
      <c r="D176" s="82" t="s">
        <v>269</v>
      </c>
      <c r="E176" s="42">
        <v>659</v>
      </c>
      <c r="F176" s="42">
        <v>93</v>
      </c>
      <c r="G176" s="42">
        <v>0</v>
      </c>
      <c r="H176" s="42">
        <v>1519</v>
      </c>
      <c r="I176" s="42">
        <v>1519</v>
      </c>
      <c r="J176" s="36"/>
      <c r="K176" s="137">
        <v>876.8</v>
      </c>
      <c r="L176" s="37">
        <f t="shared" si="13"/>
        <v>577.22185648452933</v>
      </c>
      <c r="M176" s="38"/>
      <c r="N176" s="137">
        <v>206.11</v>
      </c>
      <c r="O176" s="37">
        <f t="shared" si="14"/>
        <v>135.68795260039499</v>
      </c>
      <c r="P176" s="123"/>
      <c r="Q176" s="137">
        <v>670.69</v>
      </c>
      <c r="R176" s="37">
        <f t="shared" si="17"/>
        <v>441.5339038841343</v>
      </c>
      <c r="S176" s="114"/>
      <c r="T176" s="104">
        <v>4.0609383338993735E-2</v>
      </c>
      <c r="U176" s="104">
        <v>0</v>
      </c>
      <c r="V176" s="104">
        <v>0.48517781767017609</v>
      </c>
      <c r="W176" s="104">
        <v>0.47421279899083008</v>
      </c>
      <c r="X176" s="104">
        <v>0</v>
      </c>
      <c r="Y176" s="104">
        <v>0</v>
      </c>
      <c r="Z176" s="33">
        <f t="shared" si="15"/>
        <v>0.23507071167883214</v>
      </c>
      <c r="AA176" s="104">
        <v>0</v>
      </c>
      <c r="AB176" s="104">
        <v>0</v>
      </c>
      <c r="AC176" s="104">
        <v>1</v>
      </c>
      <c r="AD176" s="40">
        <f t="shared" si="16"/>
        <v>0.76492928832116802</v>
      </c>
    </row>
    <row r="177" spans="1:30" s="21" customFormat="1" x14ac:dyDescent="0.25">
      <c r="A177" s="20"/>
      <c r="B177" s="94">
        <v>321</v>
      </c>
      <c r="C177" s="121">
        <v>7</v>
      </c>
      <c r="D177" s="82" t="s">
        <v>138</v>
      </c>
      <c r="E177" s="42">
        <v>4205</v>
      </c>
      <c r="F177" s="42">
        <v>453</v>
      </c>
      <c r="G177" s="42">
        <v>0</v>
      </c>
      <c r="H177" s="42">
        <v>12797</v>
      </c>
      <c r="I177" s="42">
        <v>12797</v>
      </c>
      <c r="J177" s="44"/>
      <c r="K177" s="137">
        <v>2699.05</v>
      </c>
      <c r="L177" s="161">
        <f t="shared" si="13"/>
        <v>210.91271391732437</v>
      </c>
      <c r="M177" s="162"/>
      <c r="N177" s="137">
        <v>633.17999999999995</v>
      </c>
      <c r="O177" s="37">
        <f t="shared" si="14"/>
        <v>49.478784090021101</v>
      </c>
      <c r="P177" s="168"/>
      <c r="Q177" s="137">
        <v>2065.87</v>
      </c>
      <c r="R177" s="161">
        <f t="shared" si="17"/>
        <v>161.43392982730327</v>
      </c>
      <c r="S177" s="114"/>
      <c r="T177" s="104">
        <v>0.11135853943586344</v>
      </c>
      <c r="U177" s="104">
        <v>0</v>
      </c>
      <c r="V177" s="104">
        <v>0</v>
      </c>
      <c r="W177" s="104">
        <v>0.88864146056413662</v>
      </c>
      <c r="X177" s="104">
        <v>0</v>
      </c>
      <c r="Y177" s="104">
        <v>0</v>
      </c>
      <c r="Z177" s="33">
        <f t="shared" si="15"/>
        <v>0.23459365332246529</v>
      </c>
      <c r="AA177" s="104">
        <v>0</v>
      </c>
      <c r="AB177" s="104">
        <v>3.4658521591387648E-3</v>
      </c>
      <c r="AC177" s="104">
        <v>0.99653414784086125</v>
      </c>
      <c r="AD177" s="40">
        <f t="shared" si="16"/>
        <v>0.7654063466775346</v>
      </c>
    </row>
    <row r="178" spans="1:30" s="21" customFormat="1" x14ac:dyDescent="0.25">
      <c r="A178" s="20"/>
      <c r="B178" s="94">
        <v>897</v>
      </c>
      <c r="C178" s="121">
        <v>8</v>
      </c>
      <c r="D178" s="82" t="s">
        <v>165</v>
      </c>
      <c r="E178" s="42">
        <v>2167</v>
      </c>
      <c r="F178" s="42">
        <v>0</v>
      </c>
      <c r="G178" s="42">
        <v>0</v>
      </c>
      <c r="H178" s="42">
        <v>4670</v>
      </c>
      <c r="I178" s="42">
        <v>4670</v>
      </c>
      <c r="J178" s="47"/>
      <c r="K178" s="137">
        <v>1646.54</v>
      </c>
      <c r="L178" s="161">
        <f t="shared" si="13"/>
        <v>352.5781584582441</v>
      </c>
      <c r="M178" s="162"/>
      <c r="N178" s="137">
        <v>383.86</v>
      </c>
      <c r="O178" s="37">
        <f t="shared" si="14"/>
        <v>82.19700214132763</v>
      </c>
      <c r="P178" s="50"/>
      <c r="Q178" s="137">
        <v>1262.68</v>
      </c>
      <c r="R178" s="161">
        <f t="shared" si="17"/>
        <v>270.38115631691647</v>
      </c>
      <c r="S178" s="115">
        <v>2</v>
      </c>
      <c r="T178" s="104">
        <v>6.7029646225186271E-2</v>
      </c>
      <c r="U178" s="104">
        <v>0</v>
      </c>
      <c r="V178" s="104">
        <v>2.188297816912416E-2</v>
      </c>
      <c r="W178" s="104">
        <v>0.91108737560568964</v>
      </c>
      <c r="X178" s="104">
        <v>0</v>
      </c>
      <c r="Y178" s="104">
        <v>0</v>
      </c>
      <c r="Z178" s="33">
        <f t="shared" si="15"/>
        <v>0.23313129350030976</v>
      </c>
      <c r="AA178" s="104">
        <v>0</v>
      </c>
      <c r="AB178" s="104">
        <v>5.6625590014888968E-3</v>
      </c>
      <c r="AC178" s="104">
        <v>0.99433744099851107</v>
      </c>
      <c r="AD178" s="40">
        <f t="shared" si="16"/>
        <v>0.7668687064996903</v>
      </c>
    </row>
    <row r="179" spans="1:30" s="21" customFormat="1" x14ac:dyDescent="0.25">
      <c r="A179" s="20"/>
      <c r="B179" s="94">
        <v>812</v>
      </c>
      <c r="C179" s="121">
        <v>8</v>
      </c>
      <c r="D179" s="82" t="s">
        <v>232</v>
      </c>
      <c r="E179" s="42">
        <v>933</v>
      </c>
      <c r="F179" s="42">
        <v>0</v>
      </c>
      <c r="G179" s="42">
        <v>737</v>
      </c>
      <c r="H179" s="42">
        <v>454</v>
      </c>
      <c r="I179" s="42">
        <v>761</v>
      </c>
      <c r="J179" s="36"/>
      <c r="K179" s="137">
        <v>264.14</v>
      </c>
      <c r="L179" s="37">
        <f t="shared" si="13"/>
        <v>347.09592641261497</v>
      </c>
      <c r="M179" s="38"/>
      <c r="N179" s="137">
        <v>61.52</v>
      </c>
      <c r="O179" s="37">
        <f t="shared" si="14"/>
        <v>80.840998685939553</v>
      </c>
      <c r="P179" s="50"/>
      <c r="Q179" s="137">
        <v>202.62</v>
      </c>
      <c r="R179" s="37">
        <f t="shared" si="17"/>
        <v>266.25492772667542</v>
      </c>
      <c r="S179" s="115">
        <v>2</v>
      </c>
      <c r="T179" s="104">
        <v>4.0637191157347201E-2</v>
      </c>
      <c r="U179" s="104">
        <v>0</v>
      </c>
      <c r="V179" s="104">
        <v>1.1378413524057217E-3</v>
      </c>
      <c r="W179" s="104">
        <v>0.9582249674902471</v>
      </c>
      <c r="X179" s="104">
        <v>0</v>
      </c>
      <c r="Y179" s="104">
        <v>0</v>
      </c>
      <c r="Z179" s="33">
        <f t="shared" si="15"/>
        <v>0.23290679185280536</v>
      </c>
      <c r="AA179" s="104">
        <v>0</v>
      </c>
      <c r="AB179" s="104">
        <v>0</v>
      </c>
      <c r="AC179" s="104">
        <v>1</v>
      </c>
      <c r="AD179" s="40">
        <f t="shared" si="16"/>
        <v>0.76709320814719473</v>
      </c>
    </row>
    <row r="180" spans="1:30" s="21" customFormat="1" x14ac:dyDescent="0.25">
      <c r="A180" s="20"/>
      <c r="B180" s="94">
        <v>936</v>
      </c>
      <c r="C180" s="121">
        <v>9</v>
      </c>
      <c r="D180" s="82" t="s">
        <v>206</v>
      </c>
      <c r="E180" s="42">
        <v>586</v>
      </c>
      <c r="F180" s="42">
        <v>0</v>
      </c>
      <c r="G180" s="42">
        <v>268</v>
      </c>
      <c r="H180" s="42">
        <v>675</v>
      </c>
      <c r="I180" s="42">
        <v>787</v>
      </c>
      <c r="J180" s="48"/>
      <c r="K180" s="137">
        <v>269.39</v>
      </c>
      <c r="L180" s="161">
        <f t="shared" si="13"/>
        <v>342.29987293519696</v>
      </c>
      <c r="M180" s="170"/>
      <c r="N180" s="137">
        <v>62.7</v>
      </c>
      <c r="O180" s="37">
        <f t="shared" si="14"/>
        <v>79.669631512071163</v>
      </c>
      <c r="P180" s="50"/>
      <c r="Q180" s="137">
        <v>206.69</v>
      </c>
      <c r="R180" s="161">
        <f t="shared" si="17"/>
        <v>262.63024142312577</v>
      </c>
      <c r="S180" s="115">
        <v>2</v>
      </c>
      <c r="T180" s="104">
        <v>5.9330143540669858E-2</v>
      </c>
      <c r="U180" s="104">
        <v>0</v>
      </c>
      <c r="V180" s="104">
        <v>2.3923444976076555E-2</v>
      </c>
      <c r="W180" s="104">
        <v>0.91674641148325353</v>
      </c>
      <c r="X180" s="104">
        <v>0</v>
      </c>
      <c r="Y180" s="104">
        <v>0</v>
      </c>
      <c r="Z180" s="33">
        <f t="shared" si="15"/>
        <v>0.23274806043282975</v>
      </c>
      <c r="AA180" s="104">
        <v>0</v>
      </c>
      <c r="AB180" s="104">
        <v>0</v>
      </c>
      <c r="AC180" s="104">
        <v>1</v>
      </c>
      <c r="AD180" s="40">
        <f t="shared" si="16"/>
        <v>0.7672519395671703</v>
      </c>
    </row>
    <row r="181" spans="1:30" s="21" customFormat="1" x14ac:dyDescent="0.25">
      <c r="A181" s="20"/>
      <c r="B181" s="94">
        <v>230</v>
      </c>
      <c r="C181" s="121">
        <v>9</v>
      </c>
      <c r="D181" s="82" t="s">
        <v>84</v>
      </c>
      <c r="E181" s="42">
        <v>1250</v>
      </c>
      <c r="F181" s="42">
        <v>17</v>
      </c>
      <c r="G181" s="42">
        <v>100</v>
      </c>
      <c r="H181" s="42">
        <v>2752</v>
      </c>
      <c r="I181" s="42">
        <v>2794</v>
      </c>
      <c r="J181" s="36"/>
      <c r="K181" s="137">
        <v>963.97</v>
      </c>
      <c r="L181" s="37">
        <f t="shared" si="13"/>
        <v>345.01431639226917</v>
      </c>
      <c r="M181" s="38"/>
      <c r="N181" s="137">
        <v>223.64</v>
      </c>
      <c r="O181" s="37">
        <f t="shared" si="14"/>
        <v>80.04294917680744</v>
      </c>
      <c r="P181" s="124"/>
      <c r="Q181" s="137">
        <v>740.33</v>
      </c>
      <c r="R181" s="37">
        <f t="shared" si="17"/>
        <v>264.97136721546173</v>
      </c>
      <c r="S181" s="115">
        <v>3</v>
      </c>
      <c r="T181" s="104">
        <v>6.7787515650152036E-2</v>
      </c>
      <c r="U181" s="104">
        <v>0</v>
      </c>
      <c r="V181" s="104">
        <v>6.2600608120193168E-3</v>
      </c>
      <c r="W181" s="104">
        <v>0.92595242353782881</v>
      </c>
      <c r="X181" s="104">
        <v>0</v>
      </c>
      <c r="Y181" s="104">
        <v>0</v>
      </c>
      <c r="Z181" s="33">
        <f t="shared" si="15"/>
        <v>0.23199892112825085</v>
      </c>
      <c r="AA181" s="104">
        <v>0</v>
      </c>
      <c r="AB181" s="104">
        <v>0</v>
      </c>
      <c r="AC181" s="104">
        <v>1</v>
      </c>
      <c r="AD181" s="40">
        <f t="shared" si="16"/>
        <v>0.76800107887174918</v>
      </c>
    </row>
    <row r="182" spans="1:30" s="21" customFormat="1" x14ac:dyDescent="0.25">
      <c r="A182" s="20"/>
      <c r="B182" s="94">
        <v>806</v>
      </c>
      <c r="C182" s="121">
        <v>6</v>
      </c>
      <c r="D182" s="82" t="s">
        <v>231</v>
      </c>
      <c r="E182" s="42">
        <v>264</v>
      </c>
      <c r="F182" s="42">
        <v>28</v>
      </c>
      <c r="G182" s="42">
        <v>38</v>
      </c>
      <c r="H182" s="42">
        <v>424</v>
      </c>
      <c r="I182" s="42">
        <v>440</v>
      </c>
      <c r="J182" s="36"/>
      <c r="K182" s="137">
        <v>156.35</v>
      </c>
      <c r="L182" s="37">
        <f t="shared" si="13"/>
        <v>355.34090909090907</v>
      </c>
      <c r="M182" s="52"/>
      <c r="N182" s="137">
        <v>36.1</v>
      </c>
      <c r="O182" s="37">
        <f t="shared" si="14"/>
        <v>82.045454545454547</v>
      </c>
      <c r="P182" s="50"/>
      <c r="Q182" s="137">
        <v>120.25</v>
      </c>
      <c r="R182" s="37">
        <f t="shared" si="17"/>
        <v>273.29545454545456</v>
      </c>
      <c r="S182" s="114"/>
      <c r="T182" s="104">
        <v>6.4819944598337939E-2</v>
      </c>
      <c r="U182" s="104">
        <v>0</v>
      </c>
      <c r="V182" s="104">
        <v>0.16620498614958448</v>
      </c>
      <c r="W182" s="104">
        <v>0.76897506925207759</v>
      </c>
      <c r="X182" s="104">
        <v>0</v>
      </c>
      <c r="Y182" s="104">
        <v>0</v>
      </c>
      <c r="Z182" s="33">
        <f t="shared" si="15"/>
        <v>0.23089222897345701</v>
      </c>
      <c r="AA182" s="104">
        <v>0</v>
      </c>
      <c r="AB182" s="104">
        <v>0</v>
      </c>
      <c r="AC182" s="104">
        <v>1</v>
      </c>
      <c r="AD182" s="40">
        <f t="shared" si="16"/>
        <v>0.76910777102654304</v>
      </c>
    </row>
    <row r="183" spans="1:30" s="21" customFormat="1" x14ac:dyDescent="0.25">
      <c r="A183" s="20"/>
      <c r="B183" s="94">
        <v>275</v>
      </c>
      <c r="C183" s="121">
        <v>7</v>
      </c>
      <c r="D183" s="82" t="s">
        <v>189</v>
      </c>
      <c r="E183" s="42">
        <v>5603</v>
      </c>
      <c r="F183" s="42">
        <v>400</v>
      </c>
      <c r="G183" s="42">
        <v>0</v>
      </c>
      <c r="H183" s="42">
        <v>14515</v>
      </c>
      <c r="I183" s="42">
        <v>14515</v>
      </c>
      <c r="J183" s="44"/>
      <c r="K183" s="137">
        <v>5998.3</v>
      </c>
      <c r="L183" s="161">
        <f t="shared" si="13"/>
        <v>413.24836376162591</v>
      </c>
      <c r="M183" s="167"/>
      <c r="N183" s="137">
        <v>1372.77</v>
      </c>
      <c r="O183" s="37">
        <f t="shared" si="14"/>
        <v>94.575955907681703</v>
      </c>
      <c r="P183" s="50"/>
      <c r="Q183" s="137">
        <v>4625.53</v>
      </c>
      <c r="R183" s="161">
        <f t="shared" si="17"/>
        <v>318.67240785394421</v>
      </c>
      <c r="S183" s="114"/>
      <c r="T183" s="104">
        <v>5.8261762713346009E-2</v>
      </c>
      <c r="U183" s="104">
        <v>0</v>
      </c>
      <c r="V183" s="104">
        <v>9.3096440044581397E-2</v>
      </c>
      <c r="W183" s="104">
        <v>0.60635066325750131</v>
      </c>
      <c r="X183" s="104">
        <v>0.24229113398457136</v>
      </c>
      <c r="Y183" s="104">
        <v>0</v>
      </c>
      <c r="Z183" s="33">
        <f t="shared" si="15"/>
        <v>0.22885984362235967</v>
      </c>
      <c r="AA183" s="104">
        <v>0</v>
      </c>
      <c r="AB183" s="104">
        <v>0</v>
      </c>
      <c r="AC183" s="104">
        <v>1</v>
      </c>
      <c r="AD183" s="40">
        <f t="shared" si="16"/>
        <v>0.77114015637764022</v>
      </c>
    </row>
    <row r="184" spans="1:30" s="21" customFormat="1" x14ac:dyDescent="0.25">
      <c r="A184" s="20"/>
      <c r="B184" s="94">
        <v>325</v>
      </c>
      <c r="C184" s="121">
        <v>7</v>
      </c>
      <c r="D184" s="82" t="s">
        <v>213</v>
      </c>
      <c r="E184" s="42">
        <v>3660</v>
      </c>
      <c r="F184" s="42">
        <v>10</v>
      </c>
      <c r="G184" s="42">
        <v>593</v>
      </c>
      <c r="H184" s="42">
        <v>6631</v>
      </c>
      <c r="I184" s="42">
        <v>6878</v>
      </c>
      <c r="J184" s="43"/>
      <c r="K184" s="137">
        <v>2264.89</v>
      </c>
      <c r="L184" s="161">
        <f t="shared" si="13"/>
        <v>329.29485315498692</v>
      </c>
      <c r="M184" s="160"/>
      <c r="N184" s="137">
        <v>516.13</v>
      </c>
      <c r="O184" s="37">
        <f t="shared" si="14"/>
        <v>75.040709508578075</v>
      </c>
      <c r="P184" s="123"/>
      <c r="Q184" s="137">
        <v>1748.76</v>
      </c>
      <c r="R184" s="161">
        <f t="shared" si="17"/>
        <v>254.25414364640883</v>
      </c>
      <c r="S184" s="115">
        <v>2</v>
      </c>
      <c r="T184" s="104">
        <v>7.0796117257280147E-2</v>
      </c>
      <c r="U184" s="104">
        <v>0</v>
      </c>
      <c r="V184" s="104">
        <v>0</v>
      </c>
      <c r="W184" s="104">
        <v>0.92920388274271981</v>
      </c>
      <c r="X184" s="104">
        <v>0</v>
      </c>
      <c r="Y184" s="104">
        <v>0</v>
      </c>
      <c r="Z184" s="33">
        <f t="shared" si="15"/>
        <v>0.22788303184702127</v>
      </c>
      <c r="AA184" s="104">
        <v>0</v>
      </c>
      <c r="AB184" s="104">
        <v>0</v>
      </c>
      <c r="AC184" s="104">
        <v>1</v>
      </c>
      <c r="AD184" s="40">
        <f t="shared" si="16"/>
        <v>0.77211696815297881</v>
      </c>
    </row>
    <row r="185" spans="1:30" s="21" customFormat="1" x14ac:dyDescent="0.25">
      <c r="A185" s="20"/>
      <c r="B185" s="94">
        <v>895</v>
      </c>
      <c r="C185" s="121">
        <v>8</v>
      </c>
      <c r="D185" s="82" t="s">
        <v>164</v>
      </c>
      <c r="E185" s="42">
        <v>456</v>
      </c>
      <c r="F185" s="42">
        <v>70</v>
      </c>
      <c r="G185" s="42">
        <v>12</v>
      </c>
      <c r="H185" s="42">
        <v>670</v>
      </c>
      <c r="I185" s="42">
        <v>675</v>
      </c>
      <c r="J185" s="44"/>
      <c r="K185" s="137">
        <v>232.89</v>
      </c>
      <c r="L185" s="161">
        <f t="shared" si="13"/>
        <v>345.02222222222224</v>
      </c>
      <c r="M185" s="160"/>
      <c r="N185" s="137">
        <v>52.3</v>
      </c>
      <c r="O185" s="37">
        <f t="shared" si="14"/>
        <v>77.481481481481481</v>
      </c>
      <c r="P185" s="50"/>
      <c r="Q185" s="137">
        <v>180.59</v>
      </c>
      <c r="R185" s="161">
        <f t="shared" si="17"/>
        <v>267.54074074074072</v>
      </c>
      <c r="S185" s="115">
        <v>2</v>
      </c>
      <c r="T185" s="104">
        <v>7.0554493307839389E-2</v>
      </c>
      <c r="U185" s="104">
        <v>0</v>
      </c>
      <c r="V185" s="104">
        <v>0</v>
      </c>
      <c r="W185" s="104">
        <v>0.92944550669216064</v>
      </c>
      <c r="X185" s="104">
        <v>0</v>
      </c>
      <c r="Y185" s="104">
        <v>0</v>
      </c>
      <c r="Z185" s="33">
        <f t="shared" si="15"/>
        <v>0.22456953926746534</v>
      </c>
      <c r="AA185" s="104">
        <v>0</v>
      </c>
      <c r="AB185" s="104">
        <v>0</v>
      </c>
      <c r="AC185" s="104">
        <v>1</v>
      </c>
      <c r="AD185" s="40">
        <f t="shared" si="16"/>
        <v>0.77543046073253474</v>
      </c>
    </row>
    <row r="186" spans="1:30" s="21" customFormat="1" x14ac:dyDescent="0.25">
      <c r="A186" s="20"/>
      <c r="B186" s="94">
        <v>192</v>
      </c>
      <c r="C186" s="121">
        <v>7</v>
      </c>
      <c r="D186" s="82" t="s">
        <v>210</v>
      </c>
      <c r="E186" s="42">
        <v>2852</v>
      </c>
      <c r="F186" s="42">
        <v>120</v>
      </c>
      <c r="G186" s="42">
        <v>653</v>
      </c>
      <c r="H186" s="42">
        <v>4656</v>
      </c>
      <c r="I186" s="42">
        <v>4928</v>
      </c>
      <c r="J186" s="43"/>
      <c r="K186" s="137">
        <v>1217.47</v>
      </c>
      <c r="L186" s="161">
        <f t="shared" si="13"/>
        <v>247.05154220779221</v>
      </c>
      <c r="M186" s="160"/>
      <c r="N186" s="137">
        <v>272.2</v>
      </c>
      <c r="O186" s="37">
        <f t="shared" si="14"/>
        <v>55.23538961038961</v>
      </c>
      <c r="P186" s="50"/>
      <c r="Q186" s="137">
        <v>945.27</v>
      </c>
      <c r="R186" s="161">
        <f t="shared" si="17"/>
        <v>191.81615259740261</v>
      </c>
      <c r="S186" s="114"/>
      <c r="T186" s="104">
        <v>9.4232182218956642E-2</v>
      </c>
      <c r="U186" s="104">
        <v>0</v>
      </c>
      <c r="V186" s="104">
        <v>0</v>
      </c>
      <c r="W186" s="104">
        <v>0.90576781778104343</v>
      </c>
      <c r="X186" s="104">
        <v>0</v>
      </c>
      <c r="Y186" s="104">
        <v>0</v>
      </c>
      <c r="Z186" s="33">
        <f t="shared" si="15"/>
        <v>0.22357840439600152</v>
      </c>
      <c r="AA186" s="104">
        <v>0</v>
      </c>
      <c r="AB186" s="104">
        <v>0</v>
      </c>
      <c r="AC186" s="104">
        <v>1</v>
      </c>
      <c r="AD186" s="40">
        <f t="shared" si="16"/>
        <v>0.77642159560399837</v>
      </c>
    </row>
    <row r="187" spans="1:30" s="21" customFormat="1" x14ac:dyDescent="0.25">
      <c r="A187" s="20"/>
      <c r="B187" s="94">
        <v>775</v>
      </c>
      <c r="C187" s="121">
        <v>8</v>
      </c>
      <c r="D187" s="82" t="s">
        <v>258</v>
      </c>
      <c r="E187" s="42">
        <v>1249</v>
      </c>
      <c r="F187" s="42">
        <v>911</v>
      </c>
      <c r="G187" s="42">
        <v>883</v>
      </c>
      <c r="H187" s="42">
        <v>2749</v>
      </c>
      <c r="I187" s="42">
        <v>3117</v>
      </c>
      <c r="J187" s="49"/>
      <c r="K187" s="137">
        <v>1064.3399999999999</v>
      </c>
      <c r="L187" s="37">
        <f t="shared" si="13"/>
        <v>341.46294513955729</v>
      </c>
      <c r="M187" s="38"/>
      <c r="N187" s="137">
        <v>237.86</v>
      </c>
      <c r="O187" s="37">
        <f t="shared" si="14"/>
        <v>76.310555020853386</v>
      </c>
      <c r="P187" s="50"/>
      <c r="Q187" s="137">
        <v>826.48</v>
      </c>
      <c r="R187" s="37">
        <f t="shared" si="17"/>
        <v>265.15239011870386</v>
      </c>
      <c r="S187" s="115">
        <v>3</v>
      </c>
      <c r="T187" s="104">
        <v>6.3692928613470104E-2</v>
      </c>
      <c r="U187" s="104">
        <v>0</v>
      </c>
      <c r="V187" s="104">
        <v>0</v>
      </c>
      <c r="W187" s="104">
        <v>0.93630707138652991</v>
      </c>
      <c r="X187" s="104">
        <v>0</v>
      </c>
      <c r="Y187" s="104">
        <v>0</v>
      </c>
      <c r="Z187" s="33">
        <f t="shared" si="15"/>
        <v>0.22348121840765173</v>
      </c>
      <c r="AA187" s="104">
        <v>0</v>
      </c>
      <c r="AB187" s="104">
        <v>0</v>
      </c>
      <c r="AC187" s="104">
        <v>1</v>
      </c>
      <c r="AD187" s="40">
        <f t="shared" si="16"/>
        <v>0.77651878159234844</v>
      </c>
    </row>
    <row r="188" spans="1:30" s="21" customFormat="1" x14ac:dyDescent="0.25">
      <c r="A188" s="20"/>
      <c r="B188" s="94">
        <v>715</v>
      </c>
      <c r="C188" s="121">
        <v>6</v>
      </c>
      <c r="D188" s="82" t="s">
        <v>264</v>
      </c>
      <c r="E188" s="42">
        <v>1172</v>
      </c>
      <c r="F188" s="42">
        <v>70</v>
      </c>
      <c r="G188" s="42">
        <v>86</v>
      </c>
      <c r="H188" s="42">
        <v>2410</v>
      </c>
      <c r="I188" s="42">
        <v>2446</v>
      </c>
      <c r="J188" s="36"/>
      <c r="K188" s="137">
        <v>1228.29</v>
      </c>
      <c r="L188" s="37">
        <f t="shared" si="13"/>
        <v>502.16271463614066</v>
      </c>
      <c r="M188" s="41"/>
      <c r="N188" s="137">
        <v>274.22000000000003</v>
      </c>
      <c r="O188" s="37">
        <f t="shared" si="14"/>
        <v>112.10956663941128</v>
      </c>
      <c r="P188" s="159">
        <v>6</v>
      </c>
      <c r="Q188" s="137">
        <v>954.07</v>
      </c>
      <c r="R188" s="37">
        <f t="shared" si="17"/>
        <v>390.05314799672936</v>
      </c>
      <c r="S188" s="200"/>
      <c r="T188" s="104">
        <v>4.8428269272846609E-2</v>
      </c>
      <c r="U188" s="104">
        <v>0</v>
      </c>
      <c r="V188" s="104">
        <v>0</v>
      </c>
      <c r="W188" s="104">
        <v>0.95157173072715329</v>
      </c>
      <c r="X188" s="104">
        <v>0</v>
      </c>
      <c r="Y188" s="104">
        <v>0</v>
      </c>
      <c r="Z188" s="33">
        <f t="shared" si="15"/>
        <v>0.22325346620097863</v>
      </c>
      <c r="AA188" s="104">
        <v>0</v>
      </c>
      <c r="AB188" s="104">
        <v>0</v>
      </c>
      <c r="AC188" s="104">
        <v>1</v>
      </c>
      <c r="AD188" s="40">
        <f t="shared" si="16"/>
        <v>0.77674653379902148</v>
      </c>
    </row>
    <row r="189" spans="1:30" s="21" customFormat="1" x14ac:dyDescent="0.25">
      <c r="A189" s="20"/>
      <c r="B189" s="94">
        <v>607</v>
      </c>
      <c r="C189" s="121">
        <v>8</v>
      </c>
      <c r="D189" s="82" t="s">
        <v>104</v>
      </c>
      <c r="E189" s="42">
        <v>329</v>
      </c>
      <c r="F189" s="42">
        <v>0</v>
      </c>
      <c r="G189" s="42">
        <v>100</v>
      </c>
      <c r="H189" s="42">
        <v>475</v>
      </c>
      <c r="I189" s="42">
        <v>517</v>
      </c>
      <c r="J189" s="36"/>
      <c r="K189" s="137">
        <v>179.05</v>
      </c>
      <c r="L189" s="37">
        <f t="shared" si="13"/>
        <v>346.32495164410057</v>
      </c>
      <c r="M189" s="38"/>
      <c r="N189" s="137">
        <v>39.96</v>
      </c>
      <c r="O189" s="37">
        <f t="shared" si="14"/>
        <v>77.292069632495171</v>
      </c>
      <c r="P189" s="50"/>
      <c r="Q189" s="137">
        <v>139.09</v>
      </c>
      <c r="R189" s="37">
        <f t="shared" si="17"/>
        <v>269.03288201160541</v>
      </c>
      <c r="S189" s="115">
        <v>2</v>
      </c>
      <c r="T189" s="104">
        <v>6.5565565565565573E-2</v>
      </c>
      <c r="U189" s="104">
        <v>0</v>
      </c>
      <c r="V189" s="104">
        <v>0</v>
      </c>
      <c r="W189" s="104">
        <v>0.93443443443443452</v>
      </c>
      <c r="X189" s="104">
        <v>0</v>
      </c>
      <c r="Y189" s="104">
        <v>0</v>
      </c>
      <c r="Z189" s="33">
        <f t="shared" si="15"/>
        <v>0.22317788327282881</v>
      </c>
      <c r="AA189" s="104">
        <v>0</v>
      </c>
      <c r="AB189" s="104">
        <v>0</v>
      </c>
      <c r="AC189" s="104">
        <v>1</v>
      </c>
      <c r="AD189" s="40">
        <f t="shared" si="16"/>
        <v>0.77682211672717116</v>
      </c>
    </row>
    <row r="190" spans="1:30" s="21" customFormat="1" ht="16.149999999999999" customHeight="1" x14ac:dyDescent="0.25">
      <c r="A190" s="20"/>
      <c r="B190" s="94">
        <v>620</v>
      </c>
      <c r="C190" s="121">
        <v>6</v>
      </c>
      <c r="D190" s="82" t="s">
        <v>257</v>
      </c>
      <c r="E190" s="42">
        <v>2417</v>
      </c>
      <c r="F190" s="42">
        <v>0</v>
      </c>
      <c r="G190" s="42">
        <v>400</v>
      </c>
      <c r="H190" s="42">
        <v>3651</v>
      </c>
      <c r="I190" s="42">
        <v>3818</v>
      </c>
      <c r="J190" s="36"/>
      <c r="K190" s="137">
        <v>1279.04</v>
      </c>
      <c r="L190" s="37">
        <f t="shared" si="13"/>
        <v>335.00261917234155</v>
      </c>
      <c r="M190" s="38"/>
      <c r="N190" s="137">
        <v>283.69</v>
      </c>
      <c r="O190" s="37">
        <f t="shared" si="14"/>
        <v>74.303300157150346</v>
      </c>
      <c r="P190" s="50"/>
      <c r="Q190" s="137">
        <v>995.35</v>
      </c>
      <c r="R190" s="37">
        <f t="shared" si="17"/>
        <v>260.69931901519118</v>
      </c>
      <c r="S190" s="115">
        <v>2</v>
      </c>
      <c r="T190" s="104">
        <v>7.0922485811977867E-2</v>
      </c>
      <c r="U190" s="104">
        <v>0</v>
      </c>
      <c r="V190" s="104">
        <v>0.15157390108921712</v>
      </c>
      <c r="W190" s="104">
        <v>0.777503613098805</v>
      </c>
      <c r="X190" s="104">
        <v>0</v>
      </c>
      <c r="Y190" s="104">
        <v>0</v>
      </c>
      <c r="Z190" s="33">
        <f t="shared" si="15"/>
        <v>0.22179916187140356</v>
      </c>
      <c r="AA190" s="104">
        <v>0</v>
      </c>
      <c r="AB190" s="104">
        <v>0</v>
      </c>
      <c r="AC190" s="104">
        <v>1</v>
      </c>
      <c r="AD190" s="40">
        <f t="shared" si="16"/>
        <v>0.77820083812859653</v>
      </c>
    </row>
    <row r="191" spans="1:30" s="21" customFormat="1" x14ac:dyDescent="0.25">
      <c r="A191" s="20"/>
      <c r="B191" s="94">
        <v>622</v>
      </c>
      <c r="C191" s="121">
        <v>6</v>
      </c>
      <c r="D191" s="82" t="s">
        <v>57</v>
      </c>
      <c r="E191" s="42">
        <v>1541</v>
      </c>
      <c r="F191" s="42">
        <v>0</v>
      </c>
      <c r="G191" s="42">
        <v>660</v>
      </c>
      <c r="H191" s="42">
        <v>1958</v>
      </c>
      <c r="I191" s="42">
        <v>2233</v>
      </c>
      <c r="J191" s="36"/>
      <c r="K191" s="137">
        <v>748.32</v>
      </c>
      <c r="L191" s="37">
        <f t="shared" si="13"/>
        <v>335.11867442901928</v>
      </c>
      <c r="M191" s="38"/>
      <c r="N191" s="137">
        <v>164.5</v>
      </c>
      <c r="O191" s="37">
        <f t="shared" si="14"/>
        <v>73.667711598746081</v>
      </c>
      <c r="P191" s="52"/>
      <c r="Q191" s="137">
        <v>583.82000000000005</v>
      </c>
      <c r="R191" s="37">
        <f t="shared" si="17"/>
        <v>261.45096283027317</v>
      </c>
      <c r="S191" s="115">
        <v>2</v>
      </c>
      <c r="T191" s="104">
        <v>6.5592705167173249E-2</v>
      </c>
      <c r="U191" s="104">
        <v>0</v>
      </c>
      <c r="V191" s="104">
        <v>6.0790273556231005E-2</v>
      </c>
      <c r="W191" s="104">
        <v>0.8405471124620062</v>
      </c>
      <c r="X191" s="104">
        <v>0</v>
      </c>
      <c r="Y191" s="104">
        <v>3.3069908814589669E-2</v>
      </c>
      <c r="Z191" s="33">
        <f t="shared" si="15"/>
        <v>0.21982574299764804</v>
      </c>
      <c r="AA191" s="104">
        <v>0</v>
      </c>
      <c r="AB191" s="104">
        <v>1.2675139597821245E-3</v>
      </c>
      <c r="AC191" s="104">
        <v>0.99873248604021791</v>
      </c>
      <c r="AD191" s="40">
        <f t="shared" si="16"/>
        <v>0.78017425700235199</v>
      </c>
    </row>
    <row r="192" spans="1:30" s="21" customFormat="1" x14ac:dyDescent="0.25">
      <c r="A192" s="20"/>
      <c r="B192" s="94">
        <v>610</v>
      </c>
      <c r="C192" s="121">
        <v>8</v>
      </c>
      <c r="D192" s="82" t="s">
        <v>134</v>
      </c>
      <c r="E192" s="42">
        <v>1096</v>
      </c>
      <c r="F192" s="42">
        <v>0</v>
      </c>
      <c r="G192" s="42">
        <v>308</v>
      </c>
      <c r="H192" s="42">
        <v>1986</v>
      </c>
      <c r="I192" s="42">
        <v>2114</v>
      </c>
      <c r="J192" s="44"/>
      <c r="K192" s="137">
        <v>701.65</v>
      </c>
      <c r="L192" s="161">
        <f t="shared" si="13"/>
        <v>331.90633869441814</v>
      </c>
      <c r="M192" s="162"/>
      <c r="N192" s="137">
        <v>153.96</v>
      </c>
      <c r="O192" s="37">
        <f t="shared" si="14"/>
        <v>72.828760643330185</v>
      </c>
      <c r="P192" s="159"/>
      <c r="Q192" s="137">
        <v>547.69000000000005</v>
      </c>
      <c r="R192" s="161">
        <f t="shared" si="17"/>
        <v>259.07757805108798</v>
      </c>
      <c r="S192" s="200"/>
      <c r="T192" s="104">
        <v>7.1057417511041818E-2</v>
      </c>
      <c r="U192" s="104">
        <v>0</v>
      </c>
      <c r="V192" s="104">
        <v>1.2146011951156145E-2</v>
      </c>
      <c r="W192" s="104">
        <v>0.79546635489737594</v>
      </c>
      <c r="X192" s="104">
        <v>0.12133021564042608</v>
      </c>
      <c r="Y192" s="104">
        <v>0</v>
      </c>
      <c r="Z192" s="33">
        <f t="shared" si="15"/>
        <v>0.21942563956388514</v>
      </c>
      <c r="AA192" s="104">
        <v>0</v>
      </c>
      <c r="AB192" s="104">
        <v>0</v>
      </c>
      <c r="AC192" s="104">
        <v>1</v>
      </c>
      <c r="AD192" s="40">
        <f t="shared" si="16"/>
        <v>0.78057436043611494</v>
      </c>
    </row>
    <row r="193" spans="1:30" s="21" customFormat="1" x14ac:dyDescent="0.25">
      <c r="A193" s="20"/>
      <c r="B193" s="94">
        <v>922</v>
      </c>
      <c r="C193" s="121">
        <v>8</v>
      </c>
      <c r="D193" s="82" t="s">
        <v>194</v>
      </c>
      <c r="E193" s="42">
        <v>999</v>
      </c>
      <c r="F193" s="42">
        <v>6</v>
      </c>
      <c r="G193" s="42">
        <v>329</v>
      </c>
      <c r="H193" s="42">
        <v>1615</v>
      </c>
      <c r="I193" s="42">
        <v>1752</v>
      </c>
      <c r="J193" s="44"/>
      <c r="K193" s="137">
        <v>885.05</v>
      </c>
      <c r="L193" s="161">
        <f t="shared" si="13"/>
        <v>505.16552511415523</v>
      </c>
      <c r="M193" s="160"/>
      <c r="N193" s="137">
        <v>194.16</v>
      </c>
      <c r="O193" s="37">
        <f t="shared" si="14"/>
        <v>110.82191780821918</v>
      </c>
      <c r="P193" s="50"/>
      <c r="Q193" s="137">
        <v>690.89</v>
      </c>
      <c r="R193" s="161">
        <f t="shared" si="17"/>
        <v>394.34360730593608</v>
      </c>
      <c r="S193" s="114"/>
      <c r="T193" s="104">
        <v>4.5838483724763082E-2</v>
      </c>
      <c r="U193" s="104">
        <v>0</v>
      </c>
      <c r="V193" s="104">
        <v>0</v>
      </c>
      <c r="W193" s="104">
        <v>0.95416151627523693</v>
      </c>
      <c r="X193" s="104">
        <v>0</v>
      </c>
      <c r="Y193" s="104">
        <v>0</v>
      </c>
      <c r="Z193" s="33">
        <f t="shared" si="15"/>
        <v>0.21937743630303375</v>
      </c>
      <c r="AA193" s="104">
        <v>0</v>
      </c>
      <c r="AB193" s="104">
        <v>0</v>
      </c>
      <c r="AC193" s="104">
        <v>1</v>
      </c>
      <c r="AD193" s="40">
        <f t="shared" si="16"/>
        <v>0.78062256369696625</v>
      </c>
    </row>
    <row r="194" spans="1:30" s="21" customFormat="1" x14ac:dyDescent="0.25">
      <c r="A194" s="20"/>
      <c r="B194" s="94">
        <v>331</v>
      </c>
      <c r="C194" s="121">
        <v>9</v>
      </c>
      <c r="D194" s="82" t="s">
        <v>192</v>
      </c>
      <c r="E194" s="42">
        <v>3620</v>
      </c>
      <c r="F194" s="42">
        <v>2</v>
      </c>
      <c r="G194" s="42">
        <v>0</v>
      </c>
      <c r="H194" s="42">
        <v>6549</v>
      </c>
      <c r="I194" s="42">
        <v>6549</v>
      </c>
      <c r="J194" s="44"/>
      <c r="K194" s="137">
        <v>2823.9</v>
      </c>
      <c r="L194" s="161">
        <f t="shared" si="13"/>
        <v>431.19560238204303</v>
      </c>
      <c r="M194" s="162"/>
      <c r="N194" s="137">
        <v>618.22</v>
      </c>
      <c r="O194" s="37">
        <f t="shared" si="14"/>
        <v>94.399144907619487</v>
      </c>
      <c r="P194" s="50"/>
      <c r="Q194" s="137">
        <v>2205.6799999999998</v>
      </c>
      <c r="R194" s="161">
        <f t="shared" ref="R194:R225" si="18">Q194*1000/I194</f>
        <v>336.79645747442356</v>
      </c>
      <c r="S194" s="115">
        <v>2</v>
      </c>
      <c r="T194" s="104">
        <v>5.8361101226100734E-2</v>
      </c>
      <c r="U194" s="104">
        <v>0</v>
      </c>
      <c r="V194" s="104">
        <v>1.3263886642295622E-2</v>
      </c>
      <c r="W194" s="104">
        <v>0.92837501213160367</v>
      </c>
      <c r="X194" s="104">
        <v>0</v>
      </c>
      <c r="Y194" s="104">
        <v>0</v>
      </c>
      <c r="Z194" s="33">
        <f t="shared" si="15"/>
        <v>0.2189241828676653</v>
      </c>
      <c r="AA194" s="104">
        <v>0</v>
      </c>
      <c r="AB194" s="104">
        <v>1.1352508070073628E-2</v>
      </c>
      <c r="AC194" s="104">
        <v>0.9886474919299264</v>
      </c>
      <c r="AD194" s="40">
        <f t="shared" si="16"/>
        <v>0.78107581713233465</v>
      </c>
    </row>
    <row r="195" spans="1:30" s="20" customFormat="1" x14ac:dyDescent="0.25">
      <c r="B195" s="94">
        <v>758</v>
      </c>
      <c r="C195" s="121">
        <v>6</v>
      </c>
      <c r="D195" s="82" t="s">
        <v>71</v>
      </c>
      <c r="E195" s="42">
        <v>3589</v>
      </c>
      <c r="F195" s="42">
        <v>24</v>
      </c>
      <c r="G195" s="42">
        <v>0</v>
      </c>
      <c r="H195" s="42">
        <v>7617</v>
      </c>
      <c r="I195" s="42">
        <v>7617</v>
      </c>
      <c r="J195" s="36"/>
      <c r="K195" s="137">
        <v>3159.61</v>
      </c>
      <c r="L195" s="37">
        <f t="shared" si="13"/>
        <v>414.81029276618091</v>
      </c>
      <c r="M195" s="41"/>
      <c r="N195" s="137">
        <v>688.69</v>
      </c>
      <c r="O195" s="37">
        <f t="shared" si="14"/>
        <v>90.414861494026525</v>
      </c>
      <c r="P195" s="41"/>
      <c r="Q195" s="137">
        <v>2470.92</v>
      </c>
      <c r="R195" s="37">
        <f t="shared" si="18"/>
        <v>324.39543127215438</v>
      </c>
      <c r="S195" s="114"/>
      <c r="T195" s="104">
        <v>6.0941788032351271E-2</v>
      </c>
      <c r="U195" s="104">
        <v>0</v>
      </c>
      <c r="V195" s="104">
        <v>8.1749408296911512E-3</v>
      </c>
      <c r="W195" s="104">
        <v>0.83820006098534894</v>
      </c>
      <c r="X195" s="104">
        <v>9.2683210152608567E-2</v>
      </c>
      <c r="Y195" s="104">
        <v>0</v>
      </c>
      <c r="Z195" s="33">
        <f t="shared" si="15"/>
        <v>0.21796677438038239</v>
      </c>
      <c r="AA195" s="104">
        <v>0</v>
      </c>
      <c r="AB195" s="104">
        <v>0</v>
      </c>
      <c r="AC195" s="104">
        <v>1</v>
      </c>
      <c r="AD195" s="40">
        <f t="shared" si="16"/>
        <v>0.78203322561961763</v>
      </c>
    </row>
    <row r="196" spans="1:30" s="21" customFormat="1" x14ac:dyDescent="0.25">
      <c r="A196" s="20"/>
      <c r="B196" s="94">
        <v>818</v>
      </c>
      <c r="C196" s="121">
        <v>8</v>
      </c>
      <c r="D196" s="82" t="s">
        <v>233</v>
      </c>
      <c r="E196" s="42">
        <v>550</v>
      </c>
      <c r="F196" s="42">
        <v>0</v>
      </c>
      <c r="G196" s="42">
        <v>128</v>
      </c>
      <c r="H196" s="42">
        <v>1109</v>
      </c>
      <c r="I196" s="42">
        <v>1162</v>
      </c>
      <c r="J196" s="36"/>
      <c r="K196" s="137">
        <v>394.4</v>
      </c>
      <c r="L196" s="37">
        <f t="shared" si="13"/>
        <v>339.4148020654045</v>
      </c>
      <c r="M196" s="38"/>
      <c r="N196" s="137">
        <v>85.44</v>
      </c>
      <c r="O196" s="37">
        <f t="shared" si="14"/>
        <v>73.528399311531842</v>
      </c>
      <c r="P196" s="50"/>
      <c r="Q196" s="137">
        <v>308.95999999999998</v>
      </c>
      <c r="R196" s="37">
        <f t="shared" si="18"/>
        <v>265.88640275387263</v>
      </c>
      <c r="S196" s="115">
        <v>3</v>
      </c>
      <c r="T196" s="104">
        <v>7.1512172284644196E-2</v>
      </c>
      <c r="U196" s="104">
        <v>0</v>
      </c>
      <c r="V196" s="104">
        <v>0</v>
      </c>
      <c r="W196" s="104">
        <v>0.92848782771535576</v>
      </c>
      <c r="X196" s="104">
        <v>0</v>
      </c>
      <c r="Y196" s="104">
        <v>0</v>
      </c>
      <c r="Z196" s="33">
        <f t="shared" si="15"/>
        <v>0.21663286004056795</v>
      </c>
      <c r="AA196" s="104">
        <v>0</v>
      </c>
      <c r="AB196" s="104">
        <v>0</v>
      </c>
      <c r="AC196" s="104">
        <v>1</v>
      </c>
      <c r="AD196" s="40">
        <f t="shared" si="16"/>
        <v>0.78336713995943208</v>
      </c>
    </row>
    <row r="197" spans="1:30" s="21" customFormat="1" x14ac:dyDescent="0.25">
      <c r="A197" s="20"/>
      <c r="B197" s="94">
        <v>502</v>
      </c>
      <c r="C197" s="121">
        <v>7</v>
      </c>
      <c r="D197" s="82" t="s">
        <v>182</v>
      </c>
      <c r="E197" s="42">
        <v>5900</v>
      </c>
      <c r="F197" s="42">
        <v>0</v>
      </c>
      <c r="G197" s="42">
        <v>232</v>
      </c>
      <c r="H197" s="42">
        <v>13162</v>
      </c>
      <c r="I197" s="42">
        <v>13259</v>
      </c>
      <c r="J197" s="44"/>
      <c r="K197" s="137">
        <v>3971.07</v>
      </c>
      <c r="L197" s="161">
        <f t="shared" si="13"/>
        <v>299.49996228976545</v>
      </c>
      <c r="M197" s="167"/>
      <c r="N197" s="137">
        <v>834.07</v>
      </c>
      <c r="O197" s="37">
        <f t="shared" si="14"/>
        <v>62.905950675013202</v>
      </c>
      <c r="P197" s="50"/>
      <c r="Q197" s="137">
        <v>3137</v>
      </c>
      <c r="R197" s="161">
        <f t="shared" si="18"/>
        <v>236.59401161475225</v>
      </c>
      <c r="S197" s="114"/>
      <c r="T197" s="104">
        <v>8.694713872936323E-2</v>
      </c>
      <c r="U197" s="104">
        <v>0</v>
      </c>
      <c r="V197" s="104">
        <v>9.5915210953517087E-4</v>
      </c>
      <c r="W197" s="104">
        <v>0.91159015430359558</v>
      </c>
      <c r="X197" s="104">
        <v>5.035548575059647E-4</v>
      </c>
      <c r="Y197" s="104">
        <v>0</v>
      </c>
      <c r="Z197" s="33">
        <f t="shared" si="15"/>
        <v>0.21003658963453176</v>
      </c>
      <c r="AA197" s="104">
        <v>0</v>
      </c>
      <c r="AB197" s="104">
        <v>0</v>
      </c>
      <c r="AC197" s="104">
        <v>1</v>
      </c>
      <c r="AD197" s="40">
        <f t="shared" si="16"/>
        <v>0.78996341036546824</v>
      </c>
    </row>
    <row r="198" spans="1:30" s="21" customFormat="1" x14ac:dyDescent="0.25">
      <c r="A198" s="20"/>
      <c r="B198" s="94">
        <v>218</v>
      </c>
      <c r="C198" s="121">
        <v>9</v>
      </c>
      <c r="D198" s="82" t="s">
        <v>76</v>
      </c>
      <c r="E198" s="42">
        <v>3893</v>
      </c>
      <c r="F198" s="42">
        <v>36</v>
      </c>
      <c r="G198" s="42">
        <v>0</v>
      </c>
      <c r="H198" s="42">
        <v>9724</v>
      </c>
      <c r="I198" s="42">
        <v>9724</v>
      </c>
      <c r="J198" s="49"/>
      <c r="K198" s="137">
        <v>3194.42</v>
      </c>
      <c r="L198" s="37">
        <f t="shared" si="13"/>
        <v>328.50884409707942</v>
      </c>
      <c r="M198" s="38"/>
      <c r="N198" s="137">
        <v>668.24</v>
      </c>
      <c r="O198" s="37">
        <f t="shared" si="14"/>
        <v>68.720691073632253</v>
      </c>
      <c r="P198" s="123"/>
      <c r="Q198" s="137">
        <v>2526.1799999999998</v>
      </c>
      <c r="R198" s="37">
        <f t="shared" si="18"/>
        <v>259.78815302344714</v>
      </c>
      <c r="S198" s="115">
        <v>2</v>
      </c>
      <c r="T198" s="104">
        <v>8.0180773374835382E-2</v>
      </c>
      <c r="U198" s="104">
        <v>0</v>
      </c>
      <c r="V198" s="104">
        <v>0.2992936669460074</v>
      </c>
      <c r="W198" s="104">
        <v>0.62052555967915723</v>
      </c>
      <c r="X198" s="104">
        <v>0</v>
      </c>
      <c r="Y198" s="104">
        <v>0</v>
      </c>
      <c r="Z198" s="33">
        <f t="shared" si="15"/>
        <v>0.20918977466958008</v>
      </c>
      <c r="AA198" s="104">
        <v>0</v>
      </c>
      <c r="AB198" s="104">
        <v>0</v>
      </c>
      <c r="AC198" s="104">
        <v>1</v>
      </c>
      <c r="AD198" s="40">
        <f t="shared" si="16"/>
        <v>0.79081022533041989</v>
      </c>
    </row>
    <row r="199" spans="1:30" s="21" customFormat="1" x14ac:dyDescent="0.25">
      <c r="A199" s="20"/>
      <c r="B199" s="94">
        <v>905</v>
      </c>
      <c r="C199" s="121">
        <v>8</v>
      </c>
      <c r="D199" s="82" t="s">
        <v>243</v>
      </c>
      <c r="E199" s="42">
        <v>2490</v>
      </c>
      <c r="F199" s="42">
        <v>0</v>
      </c>
      <c r="G199" s="42">
        <v>1000</v>
      </c>
      <c r="H199" s="42">
        <v>2737</v>
      </c>
      <c r="I199" s="42">
        <v>3154</v>
      </c>
      <c r="J199" s="44"/>
      <c r="K199" s="137">
        <v>1068.58</v>
      </c>
      <c r="L199" s="161">
        <f t="shared" ref="L199:L249" si="19">K199*1000/I199</f>
        <v>338.80152187698161</v>
      </c>
      <c r="M199" s="162"/>
      <c r="N199" s="137">
        <v>223.26</v>
      </c>
      <c r="O199" s="37">
        <f t="shared" ref="O199:O249" si="20">N199*1000/I199</f>
        <v>70.786303107165509</v>
      </c>
      <c r="P199" s="50"/>
      <c r="Q199" s="137">
        <v>845.32</v>
      </c>
      <c r="R199" s="161">
        <f t="shared" si="18"/>
        <v>268.0152187698161</v>
      </c>
      <c r="S199" s="115">
        <v>3</v>
      </c>
      <c r="T199" s="104">
        <v>6.7544566872704478E-2</v>
      </c>
      <c r="U199" s="104">
        <v>0</v>
      </c>
      <c r="V199" s="104">
        <v>0</v>
      </c>
      <c r="W199" s="104">
        <v>0.93245543312729562</v>
      </c>
      <c r="X199" s="104">
        <v>0</v>
      </c>
      <c r="Y199" s="104">
        <v>0</v>
      </c>
      <c r="Z199" s="33">
        <f t="shared" ref="Z199:Z249" si="21">N199/K199</f>
        <v>0.20893147915925808</v>
      </c>
      <c r="AA199" s="104">
        <v>0</v>
      </c>
      <c r="AB199" s="104">
        <v>0</v>
      </c>
      <c r="AC199" s="104">
        <v>1</v>
      </c>
      <c r="AD199" s="40">
        <f t="shared" ref="AD199:AD249" si="22">Q199/K199</f>
        <v>0.79106852084074197</v>
      </c>
    </row>
    <row r="200" spans="1:30" s="21" customFormat="1" x14ac:dyDescent="0.25">
      <c r="A200" s="20"/>
      <c r="B200" s="94">
        <v>346</v>
      </c>
      <c r="C200" s="121">
        <v>7</v>
      </c>
      <c r="D200" s="82" t="s">
        <v>186</v>
      </c>
      <c r="E200" s="42">
        <v>1715</v>
      </c>
      <c r="F200" s="42">
        <v>0</v>
      </c>
      <c r="G200" s="42">
        <v>0</v>
      </c>
      <c r="H200" s="42">
        <v>4494</v>
      </c>
      <c r="I200" s="42">
        <v>4494</v>
      </c>
      <c r="J200" s="44"/>
      <c r="K200" s="137">
        <v>1184.32</v>
      </c>
      <c r="L200" s="161">
        <f t="shared" si="19"/>
        <v>263.53360035603026</v>
      </c>
      <c r="M200" s="160"/>
      <c r="N200" s="137">
        <v>247.39</v>
      </c>
      <c r="O200" s="37">
        <f t="shared" si="20"/>
        <v>55.048954161103694</v>
      </c>
      <c r="P200" s="50"/>
      <c r="Q200" s="137">
        <v>936.93</v>
      </c>
      <c r="R200" s="161">
        <f t="shared" si="18"/>
        <v>208.48464619492657</v>
      </c>
      <c r="S200" s="114"/>
      <c r="T200" s="104">
        <v>0.10008488621205386</v>
      </c>
      <c r="U200" s="104">
        <v>0</v>
      </c>
      <c r="V200" s="104">
        <v>0</v>
      </c>
      <c r="W200" s="104">
        <v>0.8999151137879462</v>
      </c>
      <c r="X200" s="104">
        <v>0</v>
      </c>
      <c r="Y200" s="104">
        <v>0</v>
      </c>
      <c r="Z200" s="33">
        <f t="shared" si="21"/>
        <v>0.20888780059443393</v>
      </c>
      <c r="AA200" s="104">
        <v>0</v>
      </c>
      <c r="AB200" s="104">
        <v>0</v>
      </c>
      <c r="AC200" s="104">
        <v>1</v>
      </c>
      <c r="AD200" s="40">
        <f t="shared" si="22"/>
        <v>0.7911121994055661</v>
      </c>
    </row>
    <row r="201" spans="1:30" s="21" customFormat="1" x14ac:dyDescent="0.25">
      <c r="A201" s="20"/>
      <c r="B201" s="94">
        <v>977</v>
      </c>
      <c r="C201" s="121">
        <v>7</v>
      </c>
      <c r="D201" s="82" t="s">
        <v>219</v>
      </c>
      <c r="E201" s="42">
        <v>258</v>
      </c>
      <c r="F201" s="42">
        <v>0</v>
      </c>
      <c r="G201" s="42">
        <v>20</v>
      </c>
      <c r="H201" s="42">
        <v>456</v>
      </c>
      <c r="I201" s="42">
        <v>464</v>
      </c>
      <c r="J201" s="36"/>
      <c r="K201" s="137">
        <v>226.71</v>
      </c>
      <c r="L201" s="37">
        <f t="shared" si="19"/>
        <v>488.59913793103448</v>
      </c>
      <c r="M201" s="38"/>
      <c r="N201" s="137">
        <v>46.84</v>
      </c>
      <c r="O201" s="37">
        <f t="shared" si="20"/>
        <v>100.94827586206897</v>
      </c>
      <c r="P201" s="50"/>
      <c r="Q201" s="137">
        <v>179.87</v>
      </c>
      <c r="R201" s="37">
        <f t="shared" si="18"/>
        <v>387.65086206896552</v>
      </c>
      <c r="S201" s="114"/>
      <c r="T201" s="104">
        <v>5.3586678052946195E-2</v>
      </c>
      <c r="U201" s="104">
        <v>0</v>
      </c>
      <c r="V201" s="104">
        <v>0</v>
      </c>
      <c r="W201" s="104">
        <v>0.94641332194705374</v>
      </c>
      <c r="X201" s="104">
        <v>0</v>
      </c>
      <c r="Y201" s="104">
        <v>0</v>
      </c>
      <c r="Z201" s="33">
        <f t="shared" si="21"/>
        <v>0.20660756031935071</v>
      </c>
      <c r="AA201" s="104">
        <v>0</v>
      </c>
      <c r="AB201" s="104">
        <v>0</v>
      </c>
      <c r="AC201" s="104">
        <v>1</v>
      </c>
      <c r="AD201" s="40">
        <f t="shared" si="22"/>
        <v>0.79339243968064932</v>
      </c>
    </row>
    <row r="202" spans="1:30" s="21" customFormat="1" x14ac:dyDescent="0.25">
      <c r="A202" s="20"/>
      <c r="B202" s="94">
        <v>249</v>
      </c>
      <c r="C202" s="121">
        <v>7</v>
      </c>
      <c r="D202" s="82" t="s">
        <v>98</v>
      </c>
      <c r="E202" s="42">
        <v>9907</v>
      </c>
      <c r="F202" s="42">
        <v>844</v>
      </c>
      <c r="G202" s="42">
        <v>151</v>
      </c>
      <c r="H202" s="42">
        <v>23372</v>
      </c>
      <c r="I202" s="42">
        <v>23435</v>
      </c>
      <c r="J202" s="36"/>
      <c r="K202" s="137">
        <v>9794.24</v>
      </c>
      <c r="L202" s="37">
        <f t="shared" si="19"/>
        <v>417.93215276296138</v>
      </c>
      <c r="M202" s="38"/>
      <c r="N202" s="137">
        <v>2013.82</v>
      </c>
      <c r="O202" s="37">
        <f t="shared" si="20"/>
        <v>85.93215276296138</v>
      </c>
      <c r="P202" s="52"/>
      <c r="Q202" s="137">
        <v>7780.42</v>
      </c>
      <c r="R202" s="37">
        <f t="shared" si="18"/>
        <v>332</v>
      </c>
      <c r="S202" s="114"/>
      <c r="T202" s="104">
        <v>6.3948118501157003E-2</v>
      </c>
      <c r="U202" s="104">
        <v>0</v>
      </c>
      <c r="V202" s="104">
        <v>6.2071088776554012E-2</v>
      </c>
      <c r="W202" s="104">
        <v>0.83675303651766297</v>
      </c>
      <c r="X202" s="104">
        <v>0</v>
      </c>
      <c r="Y202" s="104">
        <v>3.7227756204626032E-2</v>
      </c>
      <c r="Z202" s="33">
        <f t="shared" si="21"/>
        <v>0.20561268664031104</v>
      </c>
      <c r="AA202" s="104">
        <v>0</v>
      </c>
      <c r="AB202" s="104">
        <v>0</v>
      </c>
      <c r="AC202" s="104">
        <v>1</v>
      </c>
      <c r="AD202" s="40">
        <f t="shared" si="22"/>
        <v>0.79438731335968904</v>
      </c>
    </row>
    <row r="203" spans="1:30" s="21" customFormat="1" x14ac:dyDescent="0.25">
      <c r="A203" s="20"/>
      <c r="B203" s="94">
        <v>562</v>
      </c>
      <c r="C203" s="121">
        <v>6</v>
      </c>
      <c r="D203" s="82" t="s">
        <v>161</v>
      </c>
      <c r="E203" s="42">
        <v>466</v>
      </c>
      <c r="F203" s="42">
        <v>0</v>
      </c>
      <c r="G203" s="42">
        <v>75</v>
      </c>
      <c r="H203" s="42">
        <v>1031</v>
      </c>
      <c r="I203" s="42">
        <v>1062</v>
      </c>
      <c r="J203" s="44"/>
      <c r="K203" s="137">
        <v>244.45</v>
      </c>
      <c r="L203" s="161">
        <f t="shared" si="19"/>
        <v>230.17890772128061</v>
      </c>
      <c r="M203" s="162"/>
      <c r="N203" s="137">
        <v>49.67</v>
      </c>
      <c r="O203" s="37">
        <f t="shared" si="20"/>
        <v>46.770244821092277</v>
      </c>
      <c r="P203" s="50"/>
      <c r="Q203" s="137">
        <v>194.78</v>
      </c>
      <c r="R203" s="161">
        <f t="shared" si="18"/>
        <v>183.40866290018832</v>
      </c>
      <c r="S203" s="114"/>
      <c r="T203" s="104">
        <v>0.11435474129253069</v>
      </c>
      <c r="U203" s="104">
        <v>0</v>
      </c>
      <c r="V203" s="104">
        <v>0</v>
      </c>
      <c r="W203" s="104">
        <v>0.88564525870746935</v>
      </c>
      <c r="X203" s="104">
        <v>0</v>
      </c>
      <c r="Y203" s="104">
        <v>0</v>
      </c>
      <c r="Z203" s="33">
        <f t="shared" si="21"/>
        <v>0.2031908365718961</v>
      </c>
      <c r="AA203" s="104">
        <v>0</v>
      </c>
      <c r="AB203" s="104">
        <v>0</v>
      </c>
      <c r="AC203" s="104">
        <v>1</v>
      </c>
      <c r="AD203" s="40">
        <f t="shared" si="22"/>
        <v>0.79680916342810393</v>
      </c>
    </row>
    <row r="204" spans="1:30" s="56" customFormat="1" x14ac:dyDescent="0.25">
      <c r="A204" s="20"/>
      <c r="B204" s="94">
        <v>840</v>
      </c>
      <c r="C204" s="121">
        <v>6</v>
      </c>
      <c r="D204" s="82" t="s">
        <v>122</v>
      </c>
      <c r="E204" s="42">
        <v>1432</v>
      </c>
      <c r="F204" s="42">
        <v>16</v>
      </c>
      <c r="G204" s="42">
        <v>2</v>
      </c>
      <c r="H204" s="42">
        <v>3000</v>
      </c>
      <c r="I204" s="42">
        <v>3001</v>
      </c>
      <c r="J204" s="44"/>
      <c r="K204" s="137">
        <v>1505.4</v>
      </c>
      <c r="L204" s="161">
        <f t="shared" si="19"/>
        <v>501.63278907030991</v>
      </c>
      <c r="M204" s="162"/>
      <c r="N204" s="137">
        <v>305.86</v>
      </c>
      <c r="O204" s="37">
        <f t="shared" si="20"/>
        <v>101.91936021326225</v>
      </c>
      <c r="P204" s="168"/>
      <c r="Q204" s="137">
        <v>1199.54</v>
      </c>
      <c r="R204" s="161">
        <f t="shared" si="18"/>
        <v>399.71342885704763</v>
      </c>
      <c r="S204" s="114"/>
      <c r="T204" s="104">
        <v>5.404433400902374E-2</v>
      </c>
      <c r="U204" s="104">
        <v>0</v>
      </c>
      <c r="V204" s="104">
        <v>6.5389393840319101E-3</v>
      </c>
      <c r="W204" s="104">
        <v>0.92516183874975488</v>
      </c>
      <c r="X204" s="104">
        <v>1.9289871182894133E-3</v>
      </c>
      <c r="Y204" s="104">
        <v>1.232590073890015E-2</v>
      </c>
      <c r="Z204" s="33">
        <f t="shared" si="21"/>
        <v>0.20317523581772287</v>
      </c>
      <c r="AA204" s="104">
        <v>0</v>
      </c>
      <c r="AB204" s="104">
        <v>2.2758724177601415E-3</v>
      </c>
      <c r="AC204" s="104">
        <v>0.99772412758223983</v>
      </c>
      <c r="AD204" s="40">
        <f t="shared" si="22"/>
        <v>0.7968247641822771</v>
      </c>
    </row>
    <row r="205" spans="1:30" s="21" customFormat="1" x14ac:dyDescent="0.25">
      <c r="A205" s="20"/>
      <c r="B205" s="94">
        <v>846</v>
      </c>
      <c r="C205" s="121">
        <v>6</v>
      </c>
      <c r="D205" s="82" t="s">
        <v>237</v>
      </c>
      <c r="E205" s="42">
        <v>357</v>
      </c>
      <c r="F205" s="42">
        <v>0</v>
      </c>
      <c r="G205" s="42">
        <v>0</v>
      </c>
      <c r="H205" s="42">
        <v>586</v>
      </c>
      <c r="I205" s="42">
        <v>586</v>
      </c>
      <c r="J205" s="44"/>
      <c r="K205" s="137">
        <v>188.86</v>
      </c>
      <c r="L205" s="161">
        <f t="shared" si="19"/>
        <v>322.28668941979521</v>
      </c>
      <c r="M205" s="162"/>
      <c r="N205" s="137">
        <v>38.1</v>
      </c>
      <c r="O205" s="37">
        <f t="shared" si="20"/>
        <v>65.017064846416389</v>
      </c>
      <c r="P205" s="168"/>
      <c r="Q205" s="137">
        <v>150.76</v>
      </c>
      <c r="R205" s="161">
        <f t="shared" si="18"/>
        <v>257.26962457337885</v>
      </c>
      <c r="S205" s="115">
        <v>2</v>
      </c>
      <c r="T205" s="104">
        <v>8.4776902887139099E-2</v>
      </c>
      <c r="U205" s="104">
        <v>0</v>
      </c>
      <c r="V205" s="104">
        <v>0.13123359580052493</v>
      </c>
      <c r="W205" s="104">
        <v>0.78398950131233591</v>
      </c>
      <c r="X205" s="104">
        <v>0</v>
      </c>
      <c r="Y205" s="104">
        <v>0</v>
      </c>
      <c r="Z205" s="33">
        <f t="shared" si="21"/>
        <v>0.20173673620671395</v>
      </c>
      <c r="AA205" s="104">
        <v>0</v>
      </c>
      <c r="AB205" s="104">
        <v>0</v>
      </c>
      <c r="AC205" s="104">
        <v>1</v>
      </c>
      <c r="AD205" s="40">
        <f t="shared" si="22"/>
        <v>0.79826326379328594</v>
      </c>
    </row>
    <row r="206" spans="1:30" s="21" customFormat="1" x14ac:dyDescent="0.25">
      <c r="A206" s="20"/>
      <c r="B206" s="94">
        <v>988</v>
      </c>
      <c r="C206" s="121">
        <v>6</v>
      </c>
      <c r="D206" s="82" t="s">
        <v>275</v>
      </c>
      <c r="E206" s="42">
        <v>757</v>
      </c>
      <c r="F206" s="42">
        <v>0</v>
      </c>
      <c r="G206" s="42">
        <v>0</v>
      </c>
      <c r="H206" s="42">
        <v>2528</v>
      </c>
      <c r="I206" s="42">
        <v>2528</v>
      </c>
      <c r="J206" s="44"/>
      <c r="K206" s="137">
        <v>829.6</v>
      </c>
      <c r="L206" s="161">
        <f t="shared" si="19"/>
        <v>328.1645569620253</v>
      </c>
      <c r="M206" s="167"/>
      <c r="N206" s="137">
        <v>167.04</v>
      </c>
      <c r="O206" s="37">
        <f t="shared" si="20"/>
        <v>66.075949367088612</v>
      </c>
      <c r="P206" s="160"/>
      <c r="Q206" s="137">
        <v>662.56</v>
      </c>
      <c r="R206" s="161">
        <f t="shared" si="18"/>
        <v>262.08860759493672</v>
      </c>
      <c r="S206" s="115">
        <v>3</v>
      </c>
      <c r="T206" s="104">
        <v>8.3393199233716478E-2</v>
      </c>
      <c r="U206" s="104">
        <v>0</v>
      </c>
      <c r="V206" s="104">
        <v>1.1973180076628353E-2</v>
      </c>
      <c r="W206" s="104">
        <v>0.90463362068965525</v>
      </c>
      <c r="X206" s="104">
        <v>0</v>
      </c>
      <c r="Y206" s="104">
        <v>0</v>
      </c>
      <c r="Z206" s="33">
        <f t="shared" si="21"/>
        <v>0.20135004821600769</v>
      </c>
      <c r="AA206" s="104">
        <v>0</v>
      </c>
      <c r="AB206" s="104">
        <v>0</v>
      </c>
      <c r="AC206" s="104">
        <v>1</v>
      </c>
      <c r="AD206" s="40">
        <f t="shared" si="22"/>
        <v>0.79864995178399223</v>
      </c>
    </row>
    <row r="207" spans="1:30" s="21" customFormat="1" x14ac:dyDescent="0.25">
      <c r="A207" s="20"/>
      <c r="B207" s="94">
        <v>296</v>
      </c>
      <c r="C207" s="121">
        <v>7</v>
      </c>
      <c r="D207" s="82" t="s">
        <v>181</v>
      </c>
      <c r="E207" s="42">
        <v>10060</v>
      </c>
      <c r="F207" s="42">
        <v>237</v>
      </c>
      <c r="G207" s="42">
        <v>3035</v>
      </c>
      <c r="H207" s="42">
        <v>18113</v>
      </c>
      <c r="I207" s="42">
        <v>19378</v>
      </c>
      <c r="J207" s="44"/>
      <c r="K207" s="137">
        <v>8397.3799999999992</v>
      </c>
      <c r="L207" s="161">
        <f t="shared" si="19"/>
        <v>433.34606254515433</v>
      </c>
      <c r="M207" s="162"/>
      <c r="N207" s="137">
        <v>1687.92</v>
      </c>
      <c r="O207" s="37">
        <f t="shared" si="20"/>
        <v>87.104964392610171</v>
      </c>
      <c r="P207" s="50"/>
      <c r="Q207" s="137">
        <v>6709.46</v>
      </c>
      <c r="R207" s="161">
        <f t="shared" si="18"/>
        <v>346.24109815254411</v>
      </c>
      <c r="S207" s="114"/>
      <c r="T207" s="104">
        <v>5.9126024930091468E-2</v>
      </c>
      <c r="U207" s="104">
        <v>0</v>
      </c>
      <c r="V207" s="104">
        <v>1.1493435707853451E-2</v>
      </c>
      <c r="W207" s="104">
        <v>0.80112209109436461</v>
      </c>
      <c r="X207" s="104">
        <v>8.9636949618465328E-2</v>
      </c>
      <c r="Y207" s="104">
        <v>3.8621498649225081E-2</v>
      </c>
      <c r="Z207" s="33">
        <f t="shared" si="21"/>
        <v>0.20100555173161155</v>
      </c>
      <c r="AA207" s="104">
        <v>0</v>
      </c>
      <c r="AB207" s="104">
        <v>4.1434034929785707E-3</v>
      </c>
      <c r="AC207" s="104">
        <v>0.99585659650702141</v>
      </c>
      <c r="AD207" s="40">
        <f t="shared" si="22"/>
        <v>0.7989944482683885</v>
      </c>
    </row>
    <row r="208" spans="1:30" s="21" customFormat="1" x14ac:dyDescent="0.25">
      <c r="A208" s="20"/>
      <c r="B208" s="94">
        <v>907</v>
      </c>
      <c r="C208" s="121">
        <v>8</v>
      </c>
      <c r="D208" s="82" t="s">
        <v>177</v>
      </c>
      <c r="E208" s="42">
        <v>1291</v>
      </c>
      <c r="F208" s="42">
        <v>0</v>
      </c>
      <c r="G208" s="42">
        <v>923</v>
      </c>
      <c r="H208" s="42">
        <v>720</v>
      </c>
      <c r="I208" s="42">
        <v>1105</v>
      </c>
      <c r="J208" s="44"/>
      <c r="K208" s="137">
        <v>379.56</v>
      </c>
      <c r="L208" s="161">
        <f t="shared" si="19"/>
        <v>343.49321266968326</v>
      </c>
      <c r="M208" s="162"/>
      <c r="N208" s="137">
        <v>76.13</v>
      </c>
      <c r="O208" s="37">
        <f t="shared" si="20"/>
        <v>68.895927601809959</v>
      </c>
      <c r="P208" s="50"/>
      <c r="Q208" s="137">
        <v>303.43</v>
      </c>
      <c r="R208" s="161">
        <f t="shared" si="18"/>
        <v>274.59728506787332</v>
      </c>
      <c r="S208" s="115">
        <v>3</v>
      </c>
      <c r="T208" s="104">
        <v>5.2147642190989101E-2</v>
      </c>
      <c r="U208" s="104">
        <v>0</v>
      </c>
      <c r="V208" s="104">
        <v>0</v>
      </c>
      <c r="W208" s="104">
        <v>0.94785235780901089</v>
      </c>
      <c r="X208" s="104">
        <v>0</v>
      </c>
      <c r="Y208" s="104">
        <v>0</v>
      </c>
      <c r="Z208" s="33">
        <f t="shared" si="21"/>
        <v>0.20057434924649592</v>
      </c>
      <c r="AA208" s="104">
        <v>0</v>
      </c>
      <c r="AB208" s="104">
        <v>0</v>
      </c>
      <c r="AC208" s="104">
        <v>1</v>
      </c>
      <c r="AD208" s="40">
        <f t="shared" si="22"/>
        <v>0.79942565075350402</v>
      </c>
    </row>
    <row r="209" spans="1:30" s="21" customFormat="1" x14ac:dyDescent="0.25">
      <c r="A209" s="20"/>
      <c r="B209" s="94">
        <v>706</v>
      </c>
      <c r="C209" s="121">
        <v>8</v>
      </c>
      <c r="D209" s="82" t="s">
        <v>222</v>
      </c>
      <c r="E209" s="42">
        <v>524</v>
      </c>
      <c r="F209" s="42">
        <v>0</v>
      </c>
      <c r="G209" s="42">
        <v>0</v>
      </c>
      <c r="H209" s="42">
        <v>1265</v>
      </c>
      <c r="I209" s="42">
        <v>1265</v>
      </c>
      <c r="J209" s="36"/>
      <c r="K209" s="137">
        <v>416.12</v>
      </c>
      <c r="L209" s="37">
        <f t="shared" si="19"/>
        <v>328.9486166007905</v>
      </c>
      <c r="M209" s="52"/>
      <c r="N209" s="137">
        <v>82.61</v>
      </c>
      <c r="O209" s="37">
        <f t="shared" si="20"/>
        <v>65.304347826086953</v>
      </c>
      <c r="P209" s="52"/>
      <c r="Q209" s="137">
        <v>333.51</v>
      </c>
      <c r="R209" s="37">
        <f t="shared" si="18"/>
        <v>263.64426877470356</v>
      </c>
      <c r="S209" s="115">
        <v>2</v>
      </c>
      <c r="T209" s="104">
        <v>8.4372352015494492E-2</v>
      </c>
      <c r="U209" s="104">
        <v>0</v>
      </c>
      <c r="V209" s="104">
        <v>0</v>
      </c>
      <c r="W209" s="104">
        <v>0.91562764798450547</v>
      </c>
      <c r="X209" s="104">
        <v>0</v>
      </c>
      <c r="Y209" s="104">
        <v>0</v>
      </c>
      <c r="Z209" s="33">
        <f t="shared" si="21"/>
        <v>0.19852446409689511</v>
      </c>
      <c r="AA209" s="104">
        <v>0</v>
      </c>
      <c r="AB209" s="104">
        <v>0</v>
      </c>
      <c r="AC209" s="104">
        <v>1</v>
      </c>
      <c r="AD209" s="40">
        <f t="shared" si="22"/>
        <v>0.80147553590310483</v>
      </c>
    </row>
    <row r="210" spans="1:30" s="21" customFormat="1" x14ac:dyDescent="0.25">
      <c r="A210" s="20"/>
      <c r="B210" s="94">
        <v>510</v>
      </c>
      <c r="C210" s="121">
        <v>7</v>
      </c>
      <c r="D210" s="82" t="s">
        <v>180</v>
      </c>
      <c r="E210" s="42">
        <v>4442</v>
      </c>
      <c r="F210" s="42">
        <v>0</v>
      </c>
      <c r="G210" s="42">
        <v>0</v>
      </c>
      <c r="H210" s="42">
        <v>10794</v>
      </c>
      <c r="I210" s="42">
        <v>10794</v>
      </c>
      <c r="J210" s="44"/>
      <c r="K210" s="137">
        <v>3402.79</v>
      </c>
      <c r="L210" s="161">
        <f t="shared" si="19"/>
        <v>315.24828608486195</v>
      </c>
      <c r="M210" s="162"/>
      <c r="N210" s="137">
        <v>671.13</v>
      </c>
      <c r="O210" s="37">
        <f t="shared" si="20"/>
        <v>62.176209005002782</v>
      </c>
      <c r="P210" s="50"/>
      <c r="Q210" s="137">
        <v>2731.66</v>
      </c>
      <c r="R210" s="161">
        <f t="shared" si="18"/>
        <v>253.07207707985918</v>
      </c>
      <c r="S210" s="115">
        <v>2</v>
      </c>
      <c r="T210" s="104">
        <v>8.8611744371433251E-2</v>
      </c>
      <c r="U210" s="104">
        <v>0</v>
      </c>
      <c r="V210" s="104">
        <v>0</v>
      </c>
      <c r="W210" s="104">
        <v>0.91138825562856673</v>
      </c>
      <c r="X210" s="104">
        <v>0</v>
      </c>
      <c r="Y210" s="104">
        <v>0</v>
      </c>
      <c r="Z210" s="33">
        <f t="shared" si="21"/>
        <v>0.19722933240076526</v>
      </c>
      <c r="AA210" s="104">
        <v>0</v>
      </c>
      <c r="AB210" s="104">
        <v>0</v>
      </c>
      <c r="AC210" s="104">
        <v>1</v>
      </c>
      <c r="AD210" s="40">
        <f t="shared" si="22"/>
        <v>0.80277066759923477</v>
      </c>
    </row>
    <row r="211" spans="1:30" s="21" customFormat="1" x14ac:dyDescent="0.25">
      <c r="A211" s="20"/>
      <c r="B211" s="94">
        <v>918</v>
      </c>
      <c r="C211" s="121">
        <v>8</v>
      </c>
      <c r="D211" s="82" t="s">
        <v>190</v>
      </c>
      <c r="E211" s="42">
        <v>961</v>
      </c>
      <c r="F211" s="42">
        <v>12</v>
      </c>
      <c r="G211" s="42">
        <v>376</v>
      </c>
      <c r="H211" s="42">
        <v>1143</v>
      </c>
      <c r="I211" s="42">
        <v>1300</v>
      </c>
      <c r="J211" s="44"/>
      <c r="K211" s="137">
        <v>422.6</v>
      </c>
      <c r="L211" s="161">
        <f t="shared" si="19"/>
        <v>325.07692307692309</v>
      </c>
      <c r="M211" s="162"/>
      <c r="N211" s="137">
        <v>82.85</v>
      </c>
      <c r="O211" s="37">
        <f t="shared" si="20"/>
        <v>63.730769230769234</v>
      </c>
      <c r="P211" s="50"/>
      <c r="Q211" s="137">
        <v>339.75</v>
      </c>
      <c r="R211" s="161">
        <f t="shared" si="18"/>
        <v>261.34615384615387</v>
      </c>
      <c r="S211" s="115">
        <v>3</v>
      </c>
      <c r="T211" s="104">
        <v>7.6041038020519008E-2</v>
      </c>
      <c r="U211" s="104">
        <v>0</v>
      </c>
      <c r="V211" s="104">
        <v>0</v>
      </c>
      <c r="W211" s="104">
        <v>0.92395896197948102</v>
      </c>
      <c r="X211" s="104">
        <v>0</v>
      </c>
      <c r="Y211" s="104">
        <v>0</v>
      </c>
      <c r="Z211" s="33">
        <f t="shared" si="21"/>
        <v>0.1960482725982016</v>
      </c>
      <c r="AA211" s="104">
        <v>0</v>
      </c>
      <c r="AB211" s="104">
        <v>0</v>
      </c>
      <c r="AC211" s="104">
        <v>1</v>
      </c>
      <c r="AD211" s="40">
        <f t="shared" si="22"/>
        <v>0.80395172740179832</v>
      </c>
    </row>
    <row r="212" spans="1:30" s="21" customFormat="1" x14ac:dyDescent="0.25">
      <c r="A212" s="20"/>
      <c r="B212" s="94">
        <v>190</v>
      </c>
      <c r="C212" s="121">
        <v>4</v>
      </c>
      <c r="D212" s="82" t="s">
        <v>47</v>
      </c>
      <c r="E212" s="42">
        <v>33544</v>
      </c>
      <c r="F212" s="42">
        <v>82</v>
      </c>
      <c r="G212" s="42">
        <v>5822</v>
      </c>
      <c r="H212" s="42">
        <v>60965</v>
      </c>
      <c r="I212" s="42">
        <v>63391</v>
      </c>
      <c r="J212" s="36"/>
      <c r="K212" s="137">
        <v>28669.22</v>
      </c>
      <c r="L212" s="37">
        <f t="shared" si="19"/>
        <v>452.26010001419758</v>
      </c>
      <c r="M212" s="38"/>
      <c r="N212" s="137">
        <v>5587.12</v>
      </c>
      <c r="O212" s="37">
        <f t="shared" si="20"/>
        <v>88.137432758593491</v>
      </c>
      <c r="P212" s="50"/>
      <c r="Q212" s="137">
        <v>23082.1</v>
      </c>
      <c r="R212" s="37">
        <f t="shared" si="18"/>
        <v>364.12266725560409</v>
      </c>
      <c r="S212" s="115">
        <v>1</v>
      </c>
      <c r="T212" s="104">
        <v>6.0123999484528706E-2</v>
      </c>
      <c r="U212" s="104">
        <v>0</v>
      </c>
      <c r="V212" s="104">
        <v>1.6817251106115493E-2</v>
      </c>
      <c r="W212" s="104">
        <v>0.78478357364796181</v>
      </c>
      <c r="X212" s="104">
        <v>0.13827517576139406</v>
      </c>
      <c r="Y212" s="104">
        <v>0</v>
      </c>
      <c r="Z212" s="33">
        <f t="shared" si="21"/>
        <v>0.19488217677355713</v>
      </c>
      <c r="AA212" s="104">
        <v>0</v>
      </c>
      <c r="AB212" s="104">
        <v>5.2425905788468126E-3</v>
      </c>
      <c r="AC212" s="104">
        <v>0.9947574094211532</v>
      </c>
      <c r="AD212" s="40">
        <f t="shared" si="22"/>
        <v>0.80511782322644276</v>
      </c>
    </row>
    <row r="213" spans="1:30" s="21" customFormat="1" x14ac:dyDescent="0.25">
      <c r="A213" s="20"/>
      <c r="B213" s="94">
        <v>983</v>
      </c>
      <c r="C213" s="121">
        <v>7</v>
      </c>
      <c r="D213" s="82" t="s">
        <v>67</v>
      </c>
      <c r="E213" s="42">
        <v>581</v>
      </c>
      <c r="F213" s="42">
        <v>0</v>
      </c>
      <c r="G213" s="42">
        <v>200</v>
      </c>
      <c r="H213" s="42">
        <v>1080</v>
      </c>
      <c r="I213" s="42">
        <v>1163</v>
      </c>
      <c r="J213" s="36"/>
      <c r="K213" s="137">
        <v>642.55999999999995</v>
      </c>
      <c r="L213" s="37">
        <f t="shared" si="19"/>
        <v>552.50214961306961</v>
      </c>
      <c r="M213" s="52"/>
      <c r="N213" s="137">
        <v>125.06</v>
      </c>
      <c r="O213" s="37">
        <f t="shared" si="20"/>
        <v>107.53224419604472</v>
      </c>
      <c r="P213" s="50"/>
      <c r="Q213" s="137">
        <v>517.5</v>
      </c>
      <c r="R213" s="37">
        <f t="shared" si="18"/>
        <v>444.96990541702496</v>
      </c>
      <c r="S213" s="114"/>
      <c r="T213" s="104">
        <v>4.7577162961778344E-2</v>
      </c>
      <c r="U213" s="104">
        <v>0</v>
      </c>
      <c r="V213" s="104">
        <v>0</v>
      </c>
      <c r="W213" s="104">
        <v>0.95242283703822161</v>
      </c>
      <c r="X213" s="104">
        <v>0</v>
      </c>
      <c r="Y213" s="104">
        <v>0</v>
      </c>
      <c r="Z213" s="33">
        <f t="shared" si="21"/>
        <v>0.19462773904382472</v>
      </c>
      <c r="AA213" s="104">
        <v>0</v>
      </c>
      <c r="AB213" s="104">
        <v>0</v>
      </c>
      <c r="AC213" s="104">
        <v>1</v>
      </c>
      <c r="AD213" s="40">
        <f t="shared" si="22"/>
        <v>0.80537226095617531</v>
      </c>
    </row>
    <row r="214" spans="1:30" s="21" customFormat="1" x14ac:dyDescent="0.25">
      <c r="A214" s="20"/>
      <c r="B214" s="94">
        <v>414</v>
      </c>
      <c r="C214" s="121">
        <v>6</v>
      </c>
      <c r="D214" s="82" t="s">
        <v>112</v>
      </c>
      <c r="E214" s="42">
        <v>2800</v>
      </c>
      <c r="F214" s="42">
        <v>900</v>
      </c>
      <c r="G214" s="42">
        <v>0</v>
      </c>
      <c r="H214" s="42">
        <v>8300</v>
      </c>
      <c r="I214" s="42">
        <v>8300</v>
      </c>
      <c r="J214" s="36"/>
      <c r="K214" s="137">
        <v>2791.71</v>
      </c>
      <c r="L214" s="37">
        <f t="shared" si="19"/>
        <v>336.35060240963855</v>
      </c>
      <c r="M214" s="38"/>
      <c r="N214" s="137">
        <v>541.78</v>
      </c>
      <c r="O214" s="37">
        <f t="shared" si="20"/>
        <v>65.274698795180726</v>
      </c>
      <c r="P214" s="52"/>
      <c r="Q214" s="137">
        <v>2249.9299999999998</v>
      </c>
      <c r="R214" s="37">
        <f t="shared" si="18"/>
        <v>271.07590361445784</v>
      </c>
      <c r="S214" s="114"/>
      <c r="T214" s="104">
        <v>8.4406954852523169E-2</v>
      </c>
      <c r="U214" s="104">
        <v>0</v>
      </c>
      <c r="V214" s="104">
        <v>4.6513344900143971E-2</v>
      </c>
      <c r="W214" s="104">
        <v>0.86907970024733294</v>
      </c>
      <c r="X214" s="104">
        <v>0</v>
      </c>
      <c r="Y214" s="104">
        <v>0</v>
      </c>
      <c r="Z214" s="33">
        <f t="shared" si="21"/>
        <v>0.19406743537115242</v>
      </c>
      <c r="AA214" s="104">
        <v>0</v>
      </c>
      <c r="AB214" s="104">
        <v>0</v>
      </c>
      <c r="AC214" s="104">
        <v>1</v>
      </c>
      <c r="AD214" s="40">
        <f t="shared" si="22"/>
        <v>0.80593256462884744</v>
      </c>
    </row>
    <row r="215" spans="1:30" s="21" customFormat="1" x14ac:dyDescent="0.25">
      <c r="A215" s="20"/>
      <c r="B215" s="94">
        <v>747</v>
      </c>
      <c r="C215" s="121">
        <v>6</v>
      </c>
      <c r="D215" s="82" t="s">
        <v>227</v>
      </c>
      <c r="E215" s="42">
        <v>350</v>
      </c>
      <c r="F215" s="42">
        <v>0</v>
      </c>
      <c r="G215" s="42">
        <v>98</v>
      </c>
      <c r="H215" s="42">
        <v>597</v>
      </c>
      <c r="I215" s="42">
        <v>638</v>
      </c>
      <c r="J215" s="36"/>
      <c r="K215" s="137">
        <v>214.15</v>
      </c>
      <c r="L215" s="37">
        <f t="shared" si="19"/>
        <v>335.65830721003135</v>
      </c>
      <c r="M215" s="41"/>
      <c r="N215" s="137">
        <v>41.44</v>
      </c>
      <c r="O215" s="37">
        <f t="shared" si="20"/>
        <v>64.952978056426332</v>
      </c>
      <c r="P215" s="38"/>
      <c r="Q215" s="137">
        <v>172.71</v>
      </c>
      <c r="R215" s="37">
        <f t="shared" si="18"/>
        <v>270.70532915360502</v>
      </c>
      <c r="S215" s="114"/>
      <c r="T215" s="104">
        <v>7.93918918918919E-2</v>
      </c>
      <c r="U215" s="104">
        <v>0</v>
      </c>
      <c r="V215" s="104">
        <v>0</v>
      </c>
      <c r="W215" s="104">
        <v>0.92060810810810811</v>
      </c>
      <c r="X215" s="104">
        <v>0</v>
      </c>
      <c r="Y215" s="104">
        <v>0</v>
      </c>
      <c r="Z215" s="33">
        <f t="shared" si="21"/>
        <v>0.19350922250758812</v>
      </c>
      <c r="AA215" s="104">
        <v>0</v>
      </c>
      <c r="AB215" s="104">
        <v>0</v>
      </c>
      <c r="AC215" s="104">
        <v>1</v>
      </c>
      <c r="AD215" s="40">
        <f t="shared" si="22"/>
        <v>0.80649077749241183</v>
      </c>
    </row>
    <row r="216" spans="1:30" s="21" customFormat="1" x14ac:dyDescent="0.25">
      <c r="A216" s="20"/>
      <c r="B216" s="94">
        <v>394</v>
      </c>
      <c r="C216" s="121">
        <v>6</v>
      </c>
      <c r="D216" s="82" t="s">
        <v>211</v>
      </c>
      <c r="E216" s="42">
        <v>6674</v>
      </c>
      <c r="F216" s="42">
        <v>482</v>
      </c>
      <c r="G216" s="42">
        <v>1135</v>
      </c>
      <c r="H216" s="42">
        <v>14149</v>
      </c>
      <c r="I216" s="42">
        <v>14622</v>
      </c>
      <c r="J216" s="43"/>
      <c r="K216" s="137">
        <v>5342.12</v>
      </c>
      <c r="L216" s="161">
        <f t="shared" si="19"/>
        <v>365.34810559430997</v>
      </c>
      <c r="M216" s="160"/>
      <c r="N216" s="137">
        <v>1011.14</v>
      </c>
      <c r="O216" s="37">
        <f t="shared" si="20"/>
        <v>69.151962795787171</v>
      </c>
      <c r="P216" s="50"/>
      <c r="Q216" s="137">
        <v>4330.9799999999996</v>
      </c>
      <c r="R216" s="161">
        <f t="shared" si="18"/>
        <v>296.19614279852277</v>
      </c>
      <c r="S216" s="114"/>
      <c r="T216" s="104">
        <v>7.7101093814901989E-2</v>
      </c>
      <c r="U216" s="104">
        <v>0</v>
      </c>
      <c r="V216" s="104">
        <v>5.5383033012243602E-3</v>
      </c>
      <c r="W216" s="104">
        <v>0.91736060288387367</v>
      </c>
      <c r="X216" s="104">
        <v>0</v>
      </c>
      <c r="Y216" s="104">
        <v>0</v>
      </c>
      <c r="Z216" s="33">
        <f t="shared" si="21"/>
        <v>0.189276916280428</v>
      </c>
      <c r="AA216" s="104">
        <v>0</v>
      </c>
      <c r="AB216" s="104">
        <v>0</v>
      </c>
      <c r="AC216" s="104">
        <v>1</v>
      </c>
      <c r="AD216" s="40">
        <f t="shared" si="22"/>
        <v>0.81072308371957191</v>
      </c>
    </row>
    <row r="217" spans="1:30" s="21" customFormat="1" x14ac:dyDescent="0.25">
      <c r="A217" s="20"/>
      <c r="B217" s="94">
        <v>692</v>
      </c>
      <c r="C217" s="121">
        <v>8</v>
      </c>
      <c r="D217" s="82" t="s">
        <v>276</v>
      </c>
      <c r="E217" s="42">
        <v>7926</v>
      </c>
      <c r="F217" s="42">
        <v>0</v>
      </c>
      <c r="G217" s="42">
        <v>0</v>
      </c>
      <c r="H217" s="42">
        <v>15387</v>
      </c>
      <c r="I217" s="42">
        <v>15387</v>
      </c>
      <c r="J217" s="44"/>
      <c r="K217" s="137">
        <v>4910.96</v>
      </c>
      <c r="L217" s="161">
        <f t="shared" si="19"/>
        <v>319.16292974588941</v>
      </c>
      <c r="M217" s="162"/>
      <c r="N217" s="137">
        <v>904.24</v>
      </c>
      <c r="O217" s="37">
        <f t="shared" si="20"/>
        <v>58.766491193864951</v>
      </c>
      <c r="P217" s="50"/>
      <c r="Q217" s="137">
        <v>4006.72</v>
      </c>
      <c r="R217" s="161">
        <f t="shared" si="18"/>
        <v>260.39643855202445</v>
      </c>
      <c r="S217" s="115">
        <v>3</v>
      </c>
      <c r="T217" s="104">
        <v>9.3758294258161554E-2</v>
      </c>
      <c r="U217" s="104">
        <v>0</v>
      </c>
      <c r="V217" s="104">
        <v>0</v>
      </c>
      <c r="W217" s="104">
        <v>0.90624170574183849</v>
      </c>
      <c r="X217" s="104">
        <v>0</v>
      </c>
      <c r="Y217" s="104">
        <v>0</v>
      </c>
      <c r="Z217" s="33">
        <f t="shared" si="21"/>
        <v>0.18412693241240002</v>
      </c>
      <c r="AA217" s="104">
        <v>0</v>
      </c>
      <c r="AB217" s="104">
        <v>0</v>
      </c>
      <c r="AC217" s="104">
        <v>1</v>
      </c>
      <c r="AD217" s="40">
        <f t="shared" si="22"/>
        <v>0.81587306758759992</v>
      </c>
    </row>
    <row r="218" spans="1:30" s="21" customFormat="1" x14ac:dyDescent="0.25">
      <c r="A218" s="20"/>
      <c r="B218" s="94">
        <v>970</v>
      </c>
      <c r="C218" s="121">
        <v>6</v>
      </c>
      <c r="D218" s="82" t="s">
        <v>49</v>
      </c>
      <c r="E218" s="42">
        <v>1759</v>
      </c>
      <c r="F218" s="42">
        <v>0</v>
      </c>
      <c r="G218" s="42">
        <v>78</v>
      </c>
      <c r="H218" s="42">
        <v>3864</v>
      </c>
      <c r="I218" s="42">
        <v>3897</v>
      </c>
      <c r="J218" s="36"/>
      <c r="K218" s="137">
        <v>1320.23</v>
      </c>
      <c r="L218" s="37">
        <f t="shared" si="19"/>
        <v>338.78111367718759</v>
      </c>
      <c r="M218" s="38"/>
      <c r="N218" s="137">
        <v>238.95</v>
      </c>
      <c r="O218" s="37">
        <f t="shared" si="20"/>
        <v>61.316397228637413</v>
      </c>
      <c r="P218" s="50"/>
      <c r="Q218" s="137">
        <v>1081.28</v>
      </c>
      <c r="R218" s="37">
        <f t="shared" si="18"/>
        <v>277.46471644855018</v>
      </c>
      <c r="S218" s="114"/>
      <c r="T218" s="104">
        <v>8.9098137685708304E-2</v>
      </c>
      <c r="U218" s="104">
        <v>0</v>
      </c>
      <c r="V218" s="104">
        <v>0</v>
      </c>
      <c r="W218" s="104">
        <v>0.91090186231429171</v>
      </c>
      <c r="X218" s="104">
        <v>0</v>
      </c>
      <c r="Y218" s="104">
        <v>0</v>
      </c>
      <c r="Z218" s="33">
        <f t="shared" si="21"/>
        <v>0.1809911909288533</v>
      </c>
      <c r="AA218" s="104">
        <v>0</v>
      </c>
      <c r="AB218" s="104">
        <v>0</v>
      </c>
      <c r="AC218" s="104">
        <v>1</v>
      </c>
      <c r="AD218" s="40">
        <f t="shared" si="22"/>
        <v>0.8190088090711467</v>
      </c>
    </row>
    <row r="219" spans="1:30" s="21" customFormat="1" x14ac:dyDescent="0.25">
      <c r="A219" s="20"/>
      <c r="B219" s="94">
        <v>987</v>
      </c>
      <c r="C219" s="121">
        <v>9</v>
      </c>
      <c r="D219" s="82" t="s">
        <v>178</v>
      </c>
      <c r="E219" s="42">
        <v>2891</v>
      </c>
      <c r="F219" s="42">
        <v>82</v>
      </c>
      <c r="G219" s="42">
        <v>0</v>
      </c>
      <c r="H219" s="42">
        <v>13019</v>
      </c>
      <c r="I219" s="42">
        <v>13019</v>
      </c>
      <c r="J219" s="44"/>
      <c r="K219" s="137">
        <v>2265.0700000000002</v>
      </c>
      <c r="L219" s="161">
        <f t="shared" si="19"/>
        <v>173.98187264766878</v>
      </c>
      <c r="M219" s="162"/>
      <c r="N219" s="137">
        <v>403.01</v>
      </c>
      <c r="O219" s="37">
        <f t="shared" si="20"/>
        <v>30.955526538136571</v>
      </c>
      <c r="P219" s="50"/>
      <c r="Q219" s="137">
        <v>1862.06</v>
      </c>
      <c r="R219" s="161">
        <f t="shared" si="18"/>
        <v>143.02634610953223</v>
      </c>
      <c r="S219" s="114"/>
      <c r="T219" s="104">
        <v>0.17798565792412099</v>
      </c>
      <c r="U219" s="104">
        <v>0</v>
      </c>
      <c r="V219" s="104">
        <v>0</v>
      </c>
      <c r="W219" s="104">
        <v>0.82201434207587898</v>
      </c>
      <c r="X219" s="104">
        <v>0</v>
      </c>
      <c r="Y219" s="104">
        <v>0</v>
      </c>
      <c r="Z219" s="33">
        <f t="shared" si="21"/>
        <v>0.1779238610727262</v>
      </c>
      <c r="AA219" s="104">
        <v>0</v>
      </c>
      <c r="AB219" s="104">
        <v>0</v>
      </c>
      <c r="AC219" s="104">
        <v>1</v>
      </c>
      <c r="AD219" s="40">
        <f t="shared" si="22"/>
        <v>0.82207613892727371</v>
      </c>
    </row>
    <row r="220" spans="1:30" s="21" customFormat="1" x14ac:dyDescent="0.25">
      <c r="A220" s="20"/>
      <c r="B220" s="94">
        <v>774</v>
      </c>
      <c r="C220" s="121">
        <v>6</v>
      </c>
      <c r="D220" s="82" t="s">
        <v>83</v>
      </c>
      <c r="E220" s="42">
        <v>3396</v>
      </c>
      <c r="F220" s="42">
        <v>423</v>
      </c>
      <c r="G220" s="42">
        <v>0</v>
      </c>
      <c r="H220" s="42">
        <v>7965</v>
      </c>
      <c r="I220" s="42">
        <v>7965</v>
      </c>
      <c r="J220" s="36"/>
      <c r="K220" s="137">
        <v>3345.65</v>
      </c>
      <c r="L220" s="37">
        <f t="shared" si="19"/>
        <v>420.0439422473321</v>
      </c>
      <c r="M220" s="41"/>
      <c r="N220" s="137">
        <v>588.04999999999995</v>
      </c>
      <c r="O220" s="37">
        <f t="shared" si="20"/>
        <v>73.829252981795349</v>
      </c>
      <c r="P220" s="50"/>
      <c r="Q220" s="137">
        <v>2757.6</v>
      </c>
      <c r="R220" s="37">
        <f t="shared" si="18"/>
        <v>346.21468926553672</v>
      </c>
      <c r="S220" s="114"/>
      <c r="T220" s="104">
        <v>7.463651050080776E-2</v>
      </c>
      <c r="U220" s="104">
        <v>0</v>
      </c>
      <c r="V220" s="104">
        <v>8.5026783436782595E-4</v>
      </c>
      <c r="W220" s="104">
        <v>0.92451322166482441</v>
      </c>
      <c r="X220" s="104">
        <v>0</v>
      </c>
      <c r="Y220" s="104">
        <v>0</v>
      </c>
      <c r="Z220" s="33">
        <f t="shared" si="21"/>
        <v>0.17576554630639785</v>
      </c>
      <c r="AA220" s="104">
        <v>0</v>
      </c>
      <c r="AB220" s="104">
        <v>5.0732521032782136E-3</v>
      </c>
      <c r="AC220" s="104">
        <v>0.99492674789672186</v>
      </c>
      <c r="AD220" s="40">
        <f t="shared" si="22"/>
        <v>0.82423445369360204</v>
      </c>
    </row>
    <row r="221" spans="1:30" s="21" customFormat="1" ht="17.25" customHeight="1" x14ac:dyDescent="0.25">
      <c r="A221" s="20"/>
      <c r="B221" s="94">
        <v>522</v>
      </c>
      <c r="C221" s="121">
        <v>9</v>
      </c>
      <c r="D221" s="82" t="s">
        <v>26</v>
      </c>
      <c r="E221" s="42">
        <v>1391</v>
      </c>
      <c r="F221" s="42">
        <v>0</v>
      </c>
      <c r="G221" s="42">
        <v>185</v>
      </c>
      <c r="H221" s="42">
        <v>2622</v>
      </c>
      <c r="I221" s="42">
        <v>2699</v>
      </c>
      <c r="J221" s="36"/>
      <c r="K221" s="137">
        <v>1026.71</v>
      </c>
      <c r="L221" s="37">
        <f t="shared" si="19"/>
        <v>380.40385327899224</v>
      </c>
      <c r="M221" s="38"/>
      <c r="N221" s="137">
        <v>178.64</v>
      </c>
      <c r="O221" s="37">
        <f t="shared" si="20"/>
        <v>66.187476843275292</v>
      </c>
      <c r="P221" s="38"/>
      <c r="Q221" s="137">
        <v>848.07</v>
      </c>
      <c r="R221" s="37">
        <f t="shared" si="18"/>
        <v>314.21637643571694</v>
      </c>
      <c r="S221" s="114"/>
      <c r="T221" s="104">
        <v>8.0888938647559333E-2</v>
      </c>
      <c r="U221" s="104">
        <v>0</v>
      </c>
      <c r="V221" s="104">
        <v>1.1195700850873266E-3</v>
      </c>
      <c r="W221" s="104">
        <v>0.8956560680698612</v>
      </c>
      <c r="X221" s="104">
        <v>0</v>
      </c>
      <c r="Y221" s="104">
        <v>2.2335423197492165E-2</v>
      </c>
      <c r="Z221" s="33">
        <f t="shared" si="21"/>
        <v>0.17399265615412335</v>
      </c>
      <c r="AA221" s="104">
        <v>0</v>
      </c>
      <c r="AB221" s="104">
        <v>0</v>
      </c>
      <c r="AC221" s="104">
        <v>1</v>
      </c>
      <c r="AD221" s="40">
        <f t="shared" si="22"/>
        <v>0.82600734384587671</v>
      </c>
    </row>
    <row r="222" spans="1:30" s="21" customFormat="1" x14ac:dyDescent="0.25">
      <c r="A222" s="20"/>
      <c r="B222" s="94">
        <v>917</v>
      </c>
      <c r="C222" s="121">
        <v>6</v>
      </c>
      <c r="D222" s="82" t="s">
        <v>188</v>
      </c>
      <c r="E222" s="42">
        <v>933</v>
      </c>
      <c r="F222" s="42">
        <v>30</v>
      </c>
      <c r="G222" s="42">
        <v>337</v>
      </c>
      <c r="H222" s="42">
        <v>1282</v>
      </c>
      <c r="I222" s="42">
        <v>1422</v>
      </c>
      <c r="J222" s="47"/>
      <c r="K222" s="137">
        <v>451.75</v>
      </c>
      <c r="L222" s="161">
        <f t="shared" si="19"/>
        <v>317.68635724331926</v>
      </c>
      <c r="M222" s="160"/>
      <c r="N222" s="137">
        <v>78.459999999999994</v>
      </c>
      <c r="O222" s="37">
        <f t="shared" si="20"/>
        <v>55.175808720112521</v>
      </c>
      <c r="P222" s="50"/>
      <c r="Q222" s="137">
        <v>373.29</v>
      </c>
      <c r="R222" s="161">
        <f t="shared" si="18"/>
        <v>262.51054852320675</v>
      </c>
      <c r="S222" s="115">
        <v>3</v>
      </c>
      <c r="T222" s="104">
        <v>8.9982156512872807E-2</v>
      </c>
      <c r="U222" s="104">
        <v>0</v>
      </c>
      <c r="V222" s="104">
        <v>0</v>
      </c>
      <c r="W222" s="104">
        <v>0.91001784348712733</v>
      </c>
      <c r="X222" s="104">
        <v>0</v>
      </c>
      <c r="Y222" s="104">
        <v>0</v>
      </c>
      <c r="Z222" s="33">
        <f t="shared" si="21"/>
        <v>0.17368013281682346</v>
      </c>
      <c r="AA222" s="104">
        <v>0</v>
      </c>
      <c r="AB222" s="104">
        <v>0</v>
      </c>
      <c r="AC222" s="104">
        <v>1</v>
      </c>
      <c r="AD222" s="40">
        <f t="shared" si="22"/>
        <v>0.82631986718317663</v>
      </c>
    </row>
    <row r="223" spans="1:30" s="21" customFormat="1" x14ac:dyDescent="0.25">
      <c r="A223" s="20"/>
      <c r="B223" s="94">
        <v>603</v>
      </c>
      <c r="C223" s="121">
        <v>6</v>
      </c>
      <c r="D223" s="82" t="s">
        <v>169</v>
      </c>
      <c r="E223" s="42">
        <v>1823</v>
      </c>
      <c r="F223" s="42">
        <v>45</v>
      </c>
      <c r="G223" s="42">
        <v>0</v>
      </c>
      <c r="H223" s="42">
        <v>2744</v>
      </c>
      <c r="I223" s="42">
        <v>2744</v>
      </c>
      <c r="J223" s="44"/>
      <c r="K223" s="137">
        <v>1131.51</v>
      </c>
      <c r="L223" s="161">
        <f t="shared" si="19"/>
        <v>412.35787172011663</v>
      </c>
      <c r="M223" s="160"/>
      <c r="N223" s="137">
        <v>193.77</v>
      </c>
      <c r="O223" s="37">
        <f t="shared" si="20"/>
        <v>70.615889212827994</v>
      </c>
      <c r="P223" s="50"/>
      <c r="Q223" s="137">
        <v>937.74</v>
      </c>
      <c r="R223" s="161">
        <f t="shared" si="18"/>
        <v>341.74198250728864</v>
      </c>
      <c r="S223" s="114"/>
      <c r="T223" s="104">
        <v>7.8030654900139329E-2</v>
      </c>
      <c r="U223" s="104">
        <v>0</v>
      </c>
      <c r="V223" s="104">
        <v>0</v>
      </c>
      <c r="W223" s="104">
        <v>0.92196934509986062</v>
      </c>
      <c r="X223" s="104">
        <v>0</v>
      </c>
      <c r="Y223" s="104">
        <v>0</v>
      </c>
      <c r="Z223" s="33">
        <f t="shared" si="21"/>
        <v>0.17124903889492804</v>
      </c>
      <c r="AA223" s="104">
        <v>0</v>
      </c>
      <c r="AB223" s="104">
        <v>0</v>
      </c>
      <c r="AC223" s="104">
        <v>1</v>
      </c>
      <c r="AD223" s="40">
        <f t="shared" si="22"/>
        <v>0.82875096110507196</v>
      </c>
    </row>
    <row r="224" spans="1:30" s="21" customFormat="1" x14ac:dyDescent="0.25">
      <c r="A224" s="20"/>
      <c r="B224" s="94">
        <v>976</v>
      </c>
      <c r="C224" s="121">
        <v>7</v>
      </c>
      <c r="D224" s="82" t="s">
        <v>266</v>
      </c>
      <c r="E224" s="42">
        <v>50</v>
      </c>
      <c r="F224" s="42">
        <v>200</v>
      </c>
      <c r="G224" s="42">
        <v>20</v>
      </c>
      <c r="H224" s="42">
        <v>650</v>
      </c>
      <c r="I224" s="42">
        <v>658</v>
      </c>
      <c r="J224" s="36"/>
      <c r="K224" s="137">
        <v>184.35</v>
      </c>
      <c r="L224" s="37">
        <f t="shared" si="19"/>
        <v>280.16717325227961</v>
      </c>
      <c r="M224" s="38"/>
      <c r="N224" s="137">
        <v>31.4</v>
      </c>
      <c r="O224" s="37">
        <f t="shared" si="20"/>
        <v>47.72036474164134</v>
      </c>
      <c r="P224" s="50"/>
      <c r="Q224" s="137">
        <v>152.94999999999999</v>
      </c>
      <c r="R224" s="37">
        <f t="shared" si="18"/>
        <v>232.44680851063831</v>
      </c>
      <c r="S224" s="114"/>
      <c r="T224" s="104">
        <v>0.11401273885350319</v>
      </c>
      <c r="U224" s="104">
        <v>0</v>
      </c>
      <c r="V224" s="104">
        <v>0</v>
      </c>
      <c r="W224" s="104">
        <v>0.88598726114649684</v>
      </c>
      <c r="X224" s="104">
        <v>0</v>
      </c>
      <c r="Y224" s="104">
        <v>0</v>
      </c>
      <c r="Z224" s="33">
        <f t="shared" si="21"/>
        <v>0.1703281800922159</v>
      </c>
      <c r="AA224" s="104">
        <v>0</v>
      </c>
      <c r="AB224" s="104">
        <v>0</v>
      </c>
      <c r="AC224" s="104">
        <v>1</v>
      </c>
      <c r="AD224" s="40">
        <f t="shared" si="22"/>
        <v>0.82967181990778405</v>
      </c>
    </row>
    <row r="225" spans="1:30" s="21" customFormat="1" x14ac:dyDescent="0.25">
      <c r="A225" s="20"/>
      <c r="B225" s="94">
        <v>543</v>
      </c>
      <c r="C225" s="121">
        <v>9</v>
      </c>
      <c r="D225" s="82" t="s">
        <v>79</v>
      </c>
      <c r="E225" s="42">
        <v>1143</v>
      </c>
      <c r="F225" s="42">
        <v>0</v>
      </c>
      <c r="G225" s="42">
        <v>0</v>
      </c>
      <c r="H225" s="42">
        <v>3200</v>
      </c>
      <c r="I225" s="42">
        <v>3200</v>
      </c>
      <c r="J225" s="36"/>
      <c r="K225" s="137">
        <v>814.76</v>
      </c>
      <c r="L225" s="37">
        <f t="shared" si="19"/>
        <v>254.61250000000001</v>
      </c>
      <c r="M225" s="38"/>
      <c r="N225" s="137">
        <v>137.5</v>
      </c>
      <c r="O225" s="37">
        <f t="shared" si="20"/>
        <v>42.96875</v>
      </c>
      <c r="P225" s="50"/>
      <c r="Q225" s="137">
        <v>677.26</v>
      </c>
      <c r="R225" s="37">
        <f t="shared" si="18"/>
        <v>211.64375000000001</v>
      </c>
      <c r="S225" s="114"/>
      <c r="T225" s="104">
        <v>0.12821818181818181</v>
      </c>
      <c r="U225" s="104">
        <v>0</v>
      </c>
      <c r="V225" s="104">
        <v>0</v>
      </c>
      <c r="W225" s="104">
        <v>0.87178181818181821</v>
      </c>
      <c r="X225" s="104">
        <v>0</v>
      </c>
      <c r="Y225" s="104">
        <v>0</v>
      </c>
      <c r="Z225" s="33">
        <f t="shared" si="21"/>
        <v>0.16876135303647699</v>
      </c>
      <c r="AA225" s="104">
        <v>0</v>
      </c>
      <c r="AB225" s="104">
        <v>0</v>
      </c>
      <c r="AC225" s="104">
        <v>1</v>
      </c>
      <c r="AD225" s="40">
        <f t="shared" si="22"/>
        <v>0.83123864696352301</v>
      </c>
    </row>
    <row r="226" spans="1:30" s="21" customFormat="1" x14ac:dyDescent="0.25">
      <c r="A226" s="20"/>
      <c r="B226" s="94">
        <v>59</v>
      </c>
      <c r="C226" s="121">
        <v>7</v>
      </c>
      <c r="D226" s="82" t="s">
        <v>29</v>
      </c>
      <c r="E226" s="42">
        <v>3117</v>
      </c>
      <c r="F226" s="42">
        <v>0</v>
      </c>
      <c r="G226" s="42">
        <v>861</v>
      </c>
      <c r="H226" s="42">
        <v>4730</v>
      </c>
      <c r="I226" s="42">
        <v>5089</v>
      </c>
      <c r="J226" s="36"/>
      <c r="K226" s="137">
        <v>2112.1799999999998</v>
      </c>
      <c r="L226" s="37">
        <f t="shared" si="19"/>
        <v>415.04814305364511</v>
      </c>
      <c r="M226" s="38"/>
      <c r="N226" s="137">
        <v>355.93</v>
      </c>
      <c r="O226" s="37">
        <f t="shared" si="20"/>
        <v>69.941049322067201</v>
      </c>
      <c r="P226" s="50"/>
      <c r="Q226" s="137">
        <v>1756.25</v>
      </c>
      <c r="R226" s="37">
        <f t="shared" ref="R226:R249" si="23">Q226*1000/I226</f>
        <v>345.10709373157789</v>
      </c>
      <c r="S226" s="114"/>
      <c r="T226" s="104">
        <v>7.3216643722080185E-2</v>
      </c>
      <c r="U226" s="104">
        <v>0</v>
      </c>
      <c r="V226" s="104">
        <v>0</v>
      </c>
      <c r="W226" s="104">
        <v>0.92678335627791986</v>
      </c>
      <c r="X226" s="104">
        <v>0</v>
      </c>
      <c r="Y226" s="104">
        <v>0</v>
      </c>
      <c r="Z226" s="33">
        <f t="shared" si="21"/>
        <v>0.1685131002092625</v>
      </c>
      <c r="AA226" s="104">
        <v>0</v>
      </c>
      <c r="AB226" s="104">
        <v>0</v>
      </c>
      <c r="AC226" s="104">
        <v>1</v>
      </c>
      <c r="AD226" s="40">
        <f t="shared" si="22"/>
        <v>0.83148689979073764</v>
      </c>
    </row>
    <row r="227" spans="1:30" s="21" customFormat="1" x14ac:dyDescent="0.25">
      <c r="A227" s="20"/>
      <c r="B227" s="94">
        <v>986</v>
      </c>
      <c r="C227" s="121">
        <v>6</v>
      </c>
      <c r="D227" s="82" t="s">
        <v>39</v>
      </c>
      <c r="E227" s="42">
        <v>259</v>
      </c>
      <c r="F227" s="42">
        <v>24</v>
      </c>
      <c r="G227" s="42">
        <v>0</v>
      </c>
      <c r="H227" s="42">
        <v>711</v>
      </c>
      <c r="I227" s="42">
        <v>711</v>
      </c>
      <c r="J227" s="36"/>
      <c r="K227" s="137">
        <v>146.27000000000001</v>
      </c>
      <c r="L227" s="37">
        <f t="shared" si="19"/>
        <v>205.72433192686358</v>
      </c>
      <c r="M227" s="38"/>
      <c r="N227" s="137">
        <v>24.32</v>
      </c>
      <c r="O227" s="37">
        <f t="shared" si="20"/>
        <v>34.205344585091417</v>
      </c>
      <c r="P227" s="50"/>
      <c r="Q227" s="137">
        <v>121.95</v>
      </c>
      <c r="R227" s="37">
        <f t="shared" si="23"/>
        <v>171.51898734177215</v>
      </c>
      <c r="S227" s="114"/>
      <c r="T227" s="104">
        <v>0.16118421052631579</v>
      </c>
      <c r="U227" s="104">
        <v>0</v>
      </c>
      <c r="V227" s="104">
        <v>0</v>
      </c>
      <c r="W227" s="104">
        <v>0.83881578947368418</v>
      </c>
      <c r="X227" s="104">
        <v>0</v>
      </c>
      <c r="Y227" s="104">
        <v>0</v>
      </c>
      <c r="Z227" s="33">
        <f t="shared" si="21"/>
        <v>0.16626786080535993</v>
      </c>
      <c r="AA227" s="104">
        <v>0</v>
      </c>
      <c r="AB227" s="104">
        <v>0</v>
      </c>
      <c r="AC227" s="104">
        <v>1</v>
      </c>
      <c r="AD227" s="40">
        <f t="shared" si="22"/>
        <v>0.83373213919464007</v>
      </c>
    </row>
    <row r="228" spans="1:30" s="21" customFormat="1" x14ac:dyDescent="0.25">
      <c r="A228" s="20"/>
      <c r="B228" s="94">
        <v>437</v>
      </c>
      <c r="C228" s="121">
        <v>7</v>
      </c>
      <c r="D228" s="82" t="s">
        <v>159</v>
      </c>
      <c r="E228" s="42">
        <v>3524</v>
      </c>
      <c r="F228" s="42">
        <v>0</v>
      </c>
      <c r="G228" s="42">
        <v>355</v>
      </c>
      <c r="H228" s="42">
        <v>7426</v>
      </c>
      <c r="I228" s="42">
        <v>7574</v>
      </c>
      <c r="J228" s="47"/>
      <c r="K228" s="137">
        <v>3402.81</v>
      </c>
      <c r="L228" s="161">
        <f t="shared" si="19"/>
        <v>449.27515183522576</v>
      </c>
      <c r="M228" s="160"/>
      <c r="N228" s="137">
        <v>556.11</v>
      </c>
      <c r="O228" s="37">
        <f t="shared" si="20"/>
        <v>73.423554264589384</v>
      </c>
      <c r="P228" s="50"/>
      <c r="Q228" s="137">
        <v>2846.7</v>
      </c>
      <c r="R228" s="161">
        <f t="shared" si="23"/>
        <v>375.85159757063639</v>
      </c>
      <c r="S228" s="114"/>
      <c r="T228" s="104">
        <v>7.3582564600528672E-2</v>
      </c>
      <c r="U228" s="104">
        <v>0</v>
      </c>
      <c r="V228" s="104">
        <v>0.14367661074247901</v>
      </c>
      <c r="W228" s="104">
        <v>0.69408929887971804</v>
      </c>
      <c r="X228" s="104">
        <v>8.8651525777274268E-2</v>
      </c>
      <c r="Y228" s="104">
        <v>0</v>
      </c>
      <c r="Z228" s="33">
        <f t="shared" si="21"/>
        <v>0.16342669734719248</v>
      </c>
      <c r="AA228" s="104">
        <v>0</v>
      </c>
      <c r="AB228" s="104">
        <v>0</v>
      </c>
      <c r="AC228" s="104">
        <v>1</v>
      </c>
      <c r="AD228" s="40">
        <f t="shared" si="22"/>
        <v>0.83657330265280749</v>
      </c>
    </row>
    <row r="229" spans="1:30" s="21" customFormat="1" ht="14.65" customHeight="1" x14ac:dyDescent="0.25">
      <c r="A229" s="20"/>
      <c r="B229" s="94">
        <v>873</v>
      </c>
      <c r="C229" s="121">
        <v>8</v>
      </c>
      <c r="D229" s="82" t="s">
        <v>146</v>
      </c>
      <c r="E229" s="42">
        <v>2359</v>
      </c>
      <c r="F229" s="42">
        <v>0</v>
      </c>
      <c r="G229" s="42">
        <v>2</v>
      </c>
      <c r="H229" s="42">
        <v>5174</v>
      </c>
      <c r="I229" s="42">
        <v>5175</v>
      </c>
      <c r="J229" s="44"/>
      <c r="K229" s="137">
        <v>1589.12</v>
      </c>
      <c r="L229" s="161">
        <f t="shared" si="19"/>
        <v>307.07632850241544</v>
      </c>
      <c r="M229" s="162"/>
      <c r="N229" s="137">
        <v>240.63</v>
      </c>
      <c r="O229" s="37">
        <f t="shared" si="20"/>
        <v>46.498550724637681</v>
      </c>
      <c r="P229" s="123"/>
      <c r="Q229" s="137">
        <v>1348.49</v>
      </c>
      <c r="R229" s="161">
        <f t="shared" si="23"/>
        <v>260.57777777777778</v>
      </c>
      <c r="S229" s="115">
        <v>2</v>
      </c>
      <c r="T229" s="104">
        <v>0.11848065494742967</v>
      </c>
      <c r="U229" s="104">
        <v>0</v>
      </c>
      <c r="V229" s="104">
        <v>0</v>
      </c>
      <c r="W229" s="104">
        <v>0.88151934505257035</v>
      </c>
      <c r="X229" s="104">
        <v>0</v>
      </c>
      <c r="Y229" s="104">
        <v>0</v>
      </c>
      <c r="Z229" s="33">
        <f t="shared" si="21"/>
        <v>0.15142342931937172</v>
      </c>
      <c r="AA229" s="104">
        <v>0</v>
      </c>
      <c r="AB229" s="104">
        <v>0</v>
      </c>
      <c r="AC229" s="104">
        <v>1</v>
      </c>
      <c r="AD229" s="40">
        <f t="shared" si="22"/>
        <v>0.84857657068062831</v>
      </c>
    </row>
    <row r="230" spans="1:30" s="21" customFormat="1" ht="15.6" customHeight="1" x14ac:dyDescent="0.25">
      <c r="A230" s="20"/>
      <c r="B230" s="94">
        <v>929</v>
      </c>
      <c r="C230" s="121">
        <v>8</v>
      </c>
      <c r="D230" s="82" t="s">
        <v>245</v>
      </c>
      <c r="E230" s="42">
        <v>765</v>
      </c>
      <c r="F230" s="42">
        <v>90</v>
      </c>
      <c r="G230" s="42">
        <v>0</v>
      </c>
      <c r="H230" s="42">
        <v>1466</v>
      </c>
      <c r="I230" s="42">
        <v>1466</v>
      </c>
      <c r="J230" s="44"/>
      <c r="K230" s="137">
        <v>569.88</v>
      </c>
      <c r="L230" s="161">
        <f t="shared" si="19"/>
        <v>388.73124147339701</v>
      </c>
      <c r="M230" s="160"/>
      <c r="N230" s="137">
        <v>86.2</v>
      </c>
      <c r="O230" s="37">
        <f t="shared" si="20"/>
        <v>58.799454297407912</v>
      </c>
      <c r="P230" s="50"/>
      <c r="Q230" s="137">
        <v>483.68</v>
      </c>
      <c r="R230" s="161">
        <f t="shared" si="23"/>
        <v>329.93178717598909</v>
      </c>
      <c r="S230" s="114"/>
      <c r="T230" s="104">
        <v>9.3735498839907186E-2</v>
      </c>
      <c r="U230" s="104">
        <v>0</v>
      </c>
      <c r="V230" s="104">
        <v>0</v>
      </c>
      <c r="W230" s="104">
        <v>0.90626450116009283</v>
      </c>
      <c r="X230" s="104">
        <v>0</v>
      </c>
      <c r="Y230" s="104">
        <v>0</v>
      </c>
      <c r="Z230" s="33">
        <f t="shared" si="21"/>
        <v>0.15125991436793712</v>
      </c>
      <c r="AA230" s="104">
        <v>0</v>
      </c>
      <c r="AB230" s="104">
        <v>5.6855772411511744E-3</v>
      </c>
      <c r="AC230" s="104">
        <v>0.99431442275884885</v>
      </c>
      <c r="AD230" s="40">
        <f t="shared" si="22"/>
        <v>0.84874008563206293</v>
      </c>
    </row>
    <row r="231" spans="1:30" s="21" customFormat="1" x14ac:dyDescent="0.25">
      <c r="A231" s="57"/>
      <c r="B231" s="94">
        <v>710</v>
      </c>
      <c r="C231" s="121">
        <v>6</v>
      </c>
      <c r="D231" s="82" t="s">
        <v>33</v>
      </c>
      <c r="E231" s="42">
        <v>1583</v>
      </c>
      <c r="F231" s="42">
        <v>75</v>
      </c>
      <c r="G231" s="42">
        <v>0</v>
      </c>
      <c r="H231" s="42">
        <v>2805</v>
      </c>
      <c r="I231" s="42">
        <v>2805</v>
      </c>
      <c r="J231" s="36"/>
      <c r="K231" s="137">
        <v>949.04</v>
      </c>
      <c r="L231" s="37">
        <f t="shared" si="19"/>
        <v>338.3386809269162</v>
      </c>
      <c r="M231" s="38"/>
      <c r="N231" s="137">
        <v>140.15</v>
      </c>
      <c r="O231" s="37">
        <f t="shared" si="20"/>
        <v>49.964349376114079</v>
      </c>
      <c r="P231" s="50"/>
      <c r="Q231" s="137">
        <v>808.89</v>
      </c>
      <c r="R231" s="37">
        <f t="shared" si="23"/>
        <v>288.37433155080214</v>
      </c>
      <c r="S231" s="114"/>
      <c r="T231" s="104">
        <v>0.11031038173385659</v>
      </c>
      <c r="U231" s="104">
        <v>0</v>
      </c>
      <c r="V231" s="104">
        <v>0.24973242953977881</v>
      </c>
      <c r="W231" s="104">
        <v>0.63995718872636453</v>
      </c>
      <c r="X231" s="104">
        <v>0</v>
      </c>
      <c r="Y231" s="104">
        <v>0</v>
      </c>
      <c r="Z231" s="33">
        <f t="shared" si="21"/>
        <v>0.14767554581471803</v>
      </c>
      <c r="AA231" s="104">
        <v>0</v>
      </c>
      <c r="AB231" s="104">
        <v>0</v>
      </c>
      <c r="AC231" s="104">
        <v>1</v>
      </c>
      <c r="AD231" s="40">
        <f t="shared" si="22"/>
        <v>0.85232445418528202</v>
      </c>
    </row>
    <row r="232" spans="1:30" s="21" customFormat="1" x14ac:dyDescent="0.25">
      <c r="A232" s="20"/>
      <c r="B232" s="94">
        <v>843</v>
      </c>
      <c r="C232" s="121">
        <v>6</v>
      </c>
      <c r="D232" s="82" t="s">
        <v>273</v>
      </c>
      <c r="E232" s="42">
        <v>335</v>
      </c>
      <c r="F232" s="42">
        <v>10</v>
      </c>
      <c r="G232" s="42">
        <v>70</v>
      </c>
      <c r="H232" s="42">
        <v>950</v>
      </c>
      <c r="I232" s="42">
        <v>979</v>
      </c>
      <c r="J232" s="44"/>
      <c r="K232" s="137">
        <v>293.51</v>
      </c>
      <c r="L232" s="161">
        <f t="shared" si="19"/>
        <v>299.805924412666</v>
      </c>
      <c r="M232" s="162"/>
      <c r="N232" s="137">
        <v>41.78</v>
      </c>
      <c r="O232" s="37">
        <f t="shared" si="20"/>
        <v>42.67620020429009</v>
      </c>
      <c r="P232" s="160"/>
      <c r="Q232" s="137">
        <v>251.73</v>
      </c>
      <c r="R232" s="161">
        <f t="shared" si="23"/>
        <v>257.12972420837588</v>
      </c>
      <c r="S232" s="115">
        <v>2</v>
      </c>
      <c r="T232" s="104">
        <v>0.12517951172809957</v>
      </c>
      <c r="U232" s="104">
        <v>0</v>
      </c>
      <c r="V232" s="104">
        <v>0.11967448539971277</v>
      </c>
      <c r="W232" s="104">
        <v>0.75514600287218769</v>
      </c>
      <c r="X232" s="104">
        <v>0</v>
      </c>
      <c r="Y232" s="104">
        <v>0</v>
      </c>
      <c r="Z232" s="33">
        <f t="shared" si="21"/>
        <v>0.14234608701577459</v>
      </c>
      <c r="AA232" s="104">
        <v>0</v>
      </c>
      <c r="AB232" s="104">
        <v>0</v>
      </c>
      <c r="AC232" s="104">
        <v>1</v>
      </c>
      <c r="AD232" s="40">
        <f t="shared" si="22"/>
        <v>0.85765391298422544</v>
      </c>
    </row>
    <row r="233" spans="1:30" s="20" customFormat="1" ht="16.5" customHeight="1" x14ac:dyDescent="0.25">
      <c r="B233" s="94">
        <v>830</v>
      </c>
      <c r="C233" s="121">
        <v>9</v>
      </c>
      <c r="D233" s="82" t="s">
        <v>272</v>
      </c>
      <c r="E233" s="42">
        <v>592</v>
      </c>
      <c r="F233" s="42">
        <v>0</v>
      </c>
      <c r="G233" s="42">
        <v>366</v>
      </c>
      <c r="H233" s="42">
        <v>296</v>
      </c>
      <c r="I233" s="42">
        <v>449</v>
      </c>
      <c r="J233" s="36"/>
      <c r="K233" s="137">
        <v>207.06</v>
      </c>
      <c r="L233" s="37">
        <f t="shared" si="19"/>
        <v>461.15812917594656</v>
      </c>
      <c r="M233" s="52"/>
      <c r="N233" s="137">
        <v>28.3</v>
      </c>
      <c r="O233" s="37">
        <f t="shared" si="20"/>
        <v>63.028953229398667</v>
      </c>
      <c r="P233" s="50"/>
      <c r="Q233" s="137">
        <v>178.76</v>
      </c>
      <c r="R233" s="37">
        <f t="shared" si="23"/>
        <v>398.12917594654789</v>
      </c>
      <c r="S233" s="114"/>
      <c r="T233" s="104">
        <v>5.7597173144876321E-2</v>
      </c>
      <c r="U233" s="104">
        <v>0</v>
      </c>
      <c r="V233" s="104">
        <v>0</v>
      </c>
      <c r="W233" s="104">
        <v>0.94240282685512367</v>
      </c>
      <c r="X233" s="104">
        <v>0</v>
      </c>
      <c r="Y233" s="104">
        <v>0</v>
      </c>
      <c r="Z233" s="33">
        <f t="shared" si="21"/>
        <v>0.13667535979909204</v>
      </c>
      <c r="AA233" s="104">
        <v>0</v>
      </c>
      <c r="AB233" s="104">
        <v>0</v>
      </c>
      <c r="AC233" s="104">
        <v>1</v>
      </c>
      <c r="AD233" s="40">
        <f t="shared" si="22"/>
        <v>0.86332464020090793</v>
      </c>
    </row>
    <row r="234" spans="1:30" x14ac:dyDescent="0.25">
      <c r="B234" s="94">
        <v>979</v>
      </c>
      <c r="C234" s="121">
        <v>7</v>
      </c>
      <c r="D234" s="82" t="s">
        <v>60</v>
      </c>
      <c r="E234" s="42">
        <v>319</v>
      </c>
      <c r="F234" s="42">
        <v>0</v>
      </c>
      <c r="G234" s="42">
        <v>211</v>
      </c>
      <c r="H234" s="42">
        <v>787</v>
      </c>
      <c r="I234" s="42">
        <v>875</v>
      </c>
      <c r="J234" s="36"/>
      <c r="K234" s="137">
        <v>252.86</v>
      </c>
      <c r="L234" s="37">
        <f t="shared" si="19"/>
        <v>288.98285714285714</v>
      </c>
      <c r="M234" s="41"/>
      <c r="N234" s="137">
        <v>33.200000000000003</v>
      </c>
      <c r="O234" s="37">
        <f t="shared" si="20"/>
        <v>37.942857142857143</v>
      </c>
      <c r="P234" s="38"/>
      <c r="Q234" s="137">
        <v>219.66</v>
      </c>
      <c r="R234" s="37">
        <f t="shared" si="23"/>
        <v>251.04</v>
      </c>
      <c r="S234" s="115">
        <v>3</v>
      </c>
      <c r="T234" s="104">
        <v>0.13072289156626504</v>
      </c>
      <c r="U234" s="104">
        <v>0</v>
      </c>
      <c r="V234" s="104">
        <v>0</v>
      </c>
      <c r="W234" s="104">
        <v>0.86927710843373485</v>
      </c>
      <c r="X234" s="104">
        <v>0</v>
      </c>
      <c r="Y234" s="104">
        <v>0</v>
      </c>
      <c r="Z234" s="33">
        <f t="shared" si="21"/>
        <v>0.13129795143557701</v>
      </c>
      <c r="AA234" s="104">
        <v>0</v>
      </c>
      <c r="AB234" s="104">
        <v>0</v>
      </c>
      <c r="AC234" s="104">
        <v>1</v>
      </c>
      <c r="AD234" s="40">
        <f t="shared" si="22"/>
        <v>0.8687020485644229</v>
      </c>
    </row>
    <row r="235" spans="1:30" s="59" customFormat="1" ht="16.5" customHeight="1" x14ac:dyDescent="0.25">
      <c r="B235" s="94">
        <v>626</v>
      </c>
      <c r="C235" s="121">
        <v>6</v>
      </c>
      <c r="D235" s="82" t="s">
        <v>133</v>
      </c>
      <c r="E235" s="42">
        <v>305</v>
      </c>
      <c r="F235" s="42">
        <v>0</v>
      </c>
      <c r="G235" s="42">
        <v>82</v>
      </c>
      <c r="H235" s="42">
        <v>401</v>
      </c>
      <c r="I235" s="42">
        <v>435</v>
      </c>
      <c r="J235" s="44"/>
      <c r="K235" s="137">
        <v>216.81</v>
      </c>
      <c r="L235" s="161">
        <f t="shared" si="19"/>
        <v>498.41379310344826</v>
      </c>
      <c r="M235" s="160"/>
      <c r="N235" s="137">
        <v>27.74</v>
      </c>
      <c r="O235" s="37">
        <f t="shared" si="20"/>
        <v>63.770114942528735</v>
      </c>
      <c r="P235" s="160"/>
      <c r="Q235" s="137">
        <v>189.07</v>
      </c>
      <c r="R235" s="161">
        <f t="shared" si="23"/>
        <v>434.64367816091954</v>
      </c>
      <c r="S235" s="114"/>
      <c r="T235" s="104">
        <v>7.9668348954578236E-2</v>
      </c>
      <c r="U235" s="104">
        <v>0</v>
      </c>
      <c r="V235" s="104">
        <v>0</v>
      </c>
      <c r="W235" s="104">
        <v>0.92033165104542192</v>
      </c>
      <c r="X235" s="104">
        <v>0</v>
      </c>
      <c r="Y235" s="104">
        <v>0</v>
      </c>
      <c r="Z235" s="33">
        <f t="shared" si="21"/>
        <v>0.12794612794612795</v>
      </c>
      <c r="AA235" s="104">
        <v>0</v>
      </c>
      <c r="AB235" s="104">
        <v>0</v>
      </c>
      <c r="AC235" s="104">
        <v>1</v>
      </c>
      <c r="AD235" s="40">
        <f t="shared" si="22"/>
        <v>0.87205387205387197</v>
      </c>
    </row>
    <row r="236" spans="1:30" s="61" customFormat="1" x14ac:dyDescent="0.25">
      <c r="B236" s="94">
        <v>982</v>
      </c>
      <c r="C236" s="121">
        <v>9</v>
      </c>
      <c r="D236" s="82" t="s">
        <v>207</v>
      </c>
      <c r="E236" s="42">
        <v>790</v>
      </c>
      <c r="F236" s="42">
        <v>20</v>
      </c>
      <c r="G236" s="42">
        <v>47</v>
      </c>
      <c r="H236" s="42">
        <v>2365</v>
      </c>
      <c r="I236" s="42">
        <v>2385</v>
      </c>
      <c r="J236" s="43"/>
      <c r="K236" s="137">
        <v>824.41</v>
      </c>
      <c r="L236" s="161">
        <f t="shared" si="19"/>
        <v>345.66457023060798</v>
      </c>
      <c r="M236" s="162"/>
      <c r="N236" s="137">
        <v>105.15</v>
      </c>
      <c r="O236" s="37">
        <f t="shared" si="20"/>
        <v>44.088050314465406</v>
      </c>
      <c r="P236" s="50"/>
      <c r="Q236" s="137">
        <v>719.26</v>
      </c>
      <c r="R236" s="161">
        <f t="shared" si="23"/>
        <v>301.57651991614256</v>
      </c>
      <c r="S236" s="114"/>
      <c r="T236" s="104">
        <v>0.12391821207798381</v>
      </c>
      <c r="U236" s="104">
        <v>0</v>
      </c>
      <c r="V236" s="104">
        <v>0</v>
      </c>
      <c r="W236" s="104">
        <v>0.87608178792201619</v>
      </c>
      <c r="X236" s="104">
        <v>0</v>
      </c>
      <c r="Y236" s="104">
        <v>0</v>
      </c>
      <c r="Z236" s="33">
        <f t="shared" si="21"/>
        <v>0.12754575999805923</v>
      </c>
      <c r="AA236" s="104">
        <v>0</v>
      </c>
      <c r="AB236" s="104">
        <v>0</v>
      </c>
      <c r="AC236" s="104">
        <v>1</v>
      </c>
      <c r="AD236" s="40">
        <f t="shared" si="22"/>
        <v>0.87245424000194083</v>
      </c>
    </row>
    <row r="237" spans="1:30" s="21" customFormat="1" ht="16.899999999999999" customHeight="1" x14ac:dyDescent="0.25">
      <c r="A237" s="20"/>
      <c r="B237" s="94">
        <v>955</v>
      </c>
      <c r="C237" s="121">
        <v>8</v>
      </c>
      <c r="D237" s="82" t="s">
        <v>224</v>
      </c>
      <c r="E237" s="42">
        <v>1021</v>
      </c>
      <c r="F237" s="42">
        <v>0</v>
      </c>
      <c r="G237" s="42">
        <v>153</v>
      </c>
      <c r="H237" s="42">
        <v>2096</v>
      </c>
      <c r="I237" s="42">
        <v>2160</v>
      </c>
      <c r="J237" s="36"/>
      <c r="K237" s="137">
        <v>635.20000000000005</v>
      </c>
      <c r="L237" s="37">
        <f t="shared" si="19"/>
        <v>294.07407407407408</v>
      </c>
      <c r="M237" s="38"/>
      <c r="N237" s="137">
        <v>76.709999999999994</v>
      </c>
      <c r="O237" s="37">
        <f t="shared" si="20"/>
        <v>35.513888888888886</v>
      </c>
      <c r="P237" s="39"/>
      <c r="Q237" s="137">
        <v>558.49</v>
      </c>
      <c r="R237" s="37">
        <f t="shared" si="23"/>
        <v>258.56018518518516</v>
      </c>
      <c r="S237" s="115">
        <v>2</v>
      </c>
      <c r="T237" s="104">
        <v>0.15056707078607745</v>
      </c>
      <c r="U237" s="104">
        <v>0</v>
      </c>
      <c r="V237" s="104">
        <v>0</v>
      </c>
      <c r="W237" s="104">
        <v>0.84943292921392255</v>
      </c>
      <c r="X237" s="104">
        <v>0</v>
      </c>
      <c r="Y237" s="104">
        <v>0</v>
      </c>
      <c r="Z237" s="33">
        <f t="shared" si="21"/>
        <v>0.12076511335012592</v>
      </c>
      <c r="AA237" s="104">
        <v>0</v>
      </c>
      <c r="AB237" s="104">
        <v>0</v>
      </c>
      <c r="AC237" s="104">
        <v>1</v>
      </c>
      <c r="AD237" s="40">
        <f t="shared" si="22"/>
        <v>0.87923488664987404</v>
      </c>
    </row>
    <row r="238" spans="1:30" s="56" customFormat="1" x14ac:dyDescent="0.25">
      <c r="A238" s="57"/>
      <c r="B238" s="94">
        <v>100</v>
      </c>
      <c r="C238" s="121">
        <v>9</v>
      </c>
      <c r="D238" s="82" t="s">
        <v>147</v>
      </c>
      <c r="E238" s="42">
        <v>464</v>
      </c>
      <c r="F238" s="42">
        <v>32</v>
      </c>
      <c r="G238" s="42">
        <v>0</v>
      </c>
      <c r="H238" s="42">
        <v>2222</v>
      </c>
      <c r="I238" s="42">
        <v>2222</v>
      </c>
      <c r="J238" s="44"/>
      <c r="K238" s="137">
        <v>523.88</v>
      </c>
      <c r="L238" s="161">
        <f t="shared" si="19"/>
        <v>235.76957695769576</v>
      </c>
      <c r="M238" s="162"/>
      <c r="N238" s="137">
        <v>60.4</v>
      </c>
      <c r="O238" s="37">
        <f t="shared" si="20"/>
        <v>27.182718271827184</v>
      </c>
      <c r="P238" s="50"/>
      <c r="Q238" s="137">
        <v>463.48</v>
      </c>
      <c r="R238" s="161">
        <f t="shared" si="23"/>
        <v>208.58685868586858</v>
      </c>
      <c r="S238" s="114"/>
      <c r="T238" s="104">
        <v>0.20264900662251656</v>
      </c>
      <c r="U238" s="104">
        <v>0</v>
      </c>
      <c r="V238" s="104">
        <v>0</v>
      </c>
      <c r="W238" s="104">
        <v>0.79735099337748339</v>
      </c>
      <c r="X238" s="104">
        <v>0</v>
      </c>
      <c r="Y238" s="104">
        <v>0</v>
      </c>
      <c r="Z238" s="33">
        <f t="shared" si="21"/>
        <v>0.11529357868214095</v>
      </c>
      <c r="AA238" s="104">
        <v>0</v>
      </c>
      <c r="AB238" s="104">
        <v>0</v>
      </c>
      <c r="AC238" s="104">
        <v>1</v>
      </c>
      <c r="AD238" s="40">
        <f t="shared" si="22"/>
        <v>0.88470642131785915</v>
      </c>
    </row>
    <row r="239" spans="1:30" s="56" customFormat="1" x14ac:dyDescent="0.25">
      <c r="A239" s="57"/>
      <c r="B239" s="94">
        <v>973</v>
      </c>
      <c r="C239" s="121">
        <v>8</v>
      </c>
      <c r="D239" s="82" t="s">
        <v>265</v>
      </c>
      <c r="E239" s="42">
        <v>353</v>
      </c>
      <c r="F239" s="42">
        <v>0</v>
      </c>
      <c r="G239" s="42">
        <v>8</v>
      </c>
      <c r="H239" s="42">
        <v>671</v>
      </c>
      <c r="I239" s="42">
        <v>674</v>
      </c>
      <c r="J239" s="36"/>
      <c r="K239" s="137">
        <v>198.6</v>
      </c>
      <c r="L239" s="37">
        <f t="shared" si="19"/>
        <v>294.65875370919883</v>
      </c>
      <c r="M239" s="41"/>
      <c r="N239" s="137">
        <v>22.21</v>
      </c>
      <c r="O239" s="37">
        <f t="shared" si="20"/>
        <v>32.952522255192875</v>
      </c>
      <c r="P239" s="50"/>
      <c r="Q239" s="137">
        <v>176.39</v>
      </c>
      <c r="R239" s="37">
        <f t="shared" si="23"/>
        <v>261.70623145400594</v>
      </c>
      <c r="S239" s="115">
        <v>2</v>
      </c>
      <c r="T239" s="104">
        <v>0.16659162539396669</v>
      </c>
      <c r="U239" s="104">
        <v>0</v>
      </c>
      <c r="V239" s="104">
        <v>0</v>
      </c>
      <c r="W239" s="104">
        <v>0.83340837460603334</v>
      </c>
      <c r="X239" s="104">
        <v>0</v>
      </c>
      <c r="Y239" s="104">
        <v>0</v>
      </c>
      <c r="Z239" s="33">
        <f t="shared" si="21"/>
        <v>0.11183282980866063</v>
      </c>
      <c r="AA239" s="104">
        <v>0</v>
      </c>
      <c r="AB239" s="104">
        <v>0</v>
      </c>
      <c r="AC239" s="104">
        <v>1</v>
      </c>
      <c r="AD239" s="40">
        <f t="shared" si="22"/>
        <v>0.88816717019133928</v>
      </c>
    </row>
    <row r="240" spans="1:30" s="56" customFormat="1" x14ac:dyDescent="0.25">
      <c r="A240" s="57"/>
      <c r="B240" s="94">
        <v>618</v>
      </c>
      <c r="C240" s="121">
        <v>6</v>
      </c>
      <c r="D240" s="82" t="s">
        <v>36</v>
      </c>
      <c r="E240" s="42">
        <v>327</v>
      </c>
      <c r="F240" s="42">
        <v>0</v>
      </c>
      <c r="G240" s="42">
        <v>82</v>
      </c>
      <c r="H240" s="42">
        <v>510</v>
      </c>
      <c r="I240" s="42">
        <v>544</v>
      </c>
      <c r="J240" s="36"/>
      <c r="K240" s="137">
        <v>235.78</v>
      </c>
      <c r="L240" s="37">
        <f t="shared" si="19"/>
        <v>433.41911764705884</v>
      </c>
      <c r="M240" s="38"/>
      <c r="N240" s="137">
        <v>25.65</v>
      </c>
      <c r="O240" s="37">
        <f t="shared" si="20"/>
        <v>47.150735294117645</v>
      </c>
      <c r="P240" s="50"/>
      <c r="Q240" s="137">
        <v>210.13</v>
      </c>
      <c r="R240" s="37">
        <f t="shared" si="23"/>
        <v>386.26838235294116</v>
      </c>
      <c r="S240" s="114"/>
      <c r="T240" s="104">
        <v>0.10955165692007798</v>
      </c>
      <c r="U240" s="104">
        <v>0</v>
      </c>
      <c r="V240" s="104">
        <v>0</v>
      </c>
      <c r="W240" s="104">
        <v>0.89044834307992204</v>
      </c>
      <c r="X240" s="104">
        <v>0</v>
      </c>
      <c r="Y240" s="104">
        <v>0</v>
      </c>
      <c r="Z240" s="33">
        <f t="shared" si="21"/>
        <v>0.1087878530833828</v>
      </c>
      <c r="AA240" s="104">
        <v>0</v>
      </c>
      <c r="AB240" s="104">
        <v>0</v>
      </c>
      <c r="AC240" s="104">
        <v>1</v>
      </c>
      <c r="AD240" s="40">
        <f t="shared" si="22"/>
        <v>0.89121214691661721</v>
      </c>
    </row>
    <row r="241" spans="1:30" s="56" customFormat="1" x14ac:dyDescent="0.25">
      <c r="A241" s="57"/>
      <c r="B241" s="94">
        <v>974</v>
      </c>
      <c r="C241" s="121">
        <v>8</v>
      </c>
      <c r="D241" s="82" t="s">
        <v>175</v>
      </c>
      <c r="E241" s="42">
        <v>160</v>
      </c>
      <c r="F241" s="42">
        <v>0</v>
      </c>
      <c r="G241" s="42">
        <v>0</v>
      </c>
      <c r="H241" s="42">
        <v>445</v>
      </c>
      <c r="I241" s="42">
        <v>445</v>
      </c>
      <c r="J241" s="44"/>
      <c r="K241" s="137">
        <v>185.9</v>
      </c>
      <c r="L241" s="161">
        <f t="shared" si="19"/>
        <v>417.75280898876406</v>
      </c>
      <c r="M241" s="160"/>
      <c r="N241" s="137">
        <v>19.239999999999998</v>
      </c>
      <c r="O241" s="37">
        <f t="shared" si="20"/>
        <v>43.235955056179776</v>
      </c>
      <c r="P241" s="50"/>
      <c r="Q241" s="137">
        <v>166.66</v>
      </c>
      <c r="R241" s="161">
        <f t="shared" si="23"/>
        <v>374.5168539325843</v>
      </c>
      <c r="S241" s="114"/>
      <c r="T241" s="104">
        <v>0.12733887733887736</v>
      </c>
      <c r="U241" s="104">
        <v>0</v>
      </c>
      <c r="V241" s="104">
        <v>0</v>
      </c>
      <c r="W241" s="104">
        <v>0.87266112266112272</v>
      </c>
      <c r="X241" s="104">
        <v>0</v>
      </c>
      <c r="Y241" s="104">
        <v>0</v>
      </c>
      <c r="Z241" s="33">
        <f t="shared" si="21"/>
        <v>0.10349650349650348</v>
      </c>
      <c r="AA241" s="104">
        <v>0</v>
      </c>
      <c r="AB241" s="104">
        <v>0</v>
      </c>
      <c r="AC241" s="104">
        <v>1</v>
      </c>
      <c r="AD241" s="40">
        <f t="shared" si="22"/>
        <v>0.89650349650349648</v>
      </c>
    </row>
    <row r="242" spans="1:30" s="56" customFormat="1" x14ac:dyDescent="0.25">
      <c r="A242" s="57"/>
      <c r="B242" s="94">
        <v>796</v>
      </c>
      <c r="C242" s="121">
        <v>8</v>
      </c>
      <c r="D242" s="82" t="s">
        <v>100</v>
      </c>
      <c r="E242" s="42">
        <v>140</v>
      </c>
      <c r="F242" s="42">
        <v>0</v>
      </c>
      <c r="G242" s="42">
        <v>2</v>
      </c>
      <c r="H242" s="42">
        <v>310</v>
      </c>
      <c r="I242" s="42">
        <v>311</v>
      </c>
      <c r="J242" s="36"/>
      <c r="K242" s="137">
        <v>88.49</v>
      </c>
      <c r="L242" s="37">
        <f t="shared" si="19"/>
        <v>284.53376205787782</v>
      </c>
      <c r="M242" s="38"/>
      <c r="N242" s="137">
        <v>8.27</v>
      </c>
      <c r="O242" s="37">
        <f t="shared" si="20"/>
        <v>26.591639871382636</v>
      </c>
      <c r="P242" s="52"/>
      <c r="Q242" s="137">
        <v>80.22</v>
      </c>
      <c r="R242" s="37">
        <f t="shared" si="23"/>
        <v>257.94212218649517</v>
      </c>
      <c r="S242" s="115">
        <v>2</v>
      </c>
      <c r="T242" s="104">
        <v>0.20677146311970981</v>
      </c>
      <c r="U242" s="104">
        <v>0</v>
      </c>
      <c r="V242" s="104">
        <v>0</v>
      </c>
      <c r="W242" s="104">
        <v>0.79201934703748489</v>
      </c>
      <c r="X242" s="104">
        <v>1.2091898428053206E-3</v>
      </c>
      <c r="Y242" s="104">
        <v>0</v>
      </c>
      <c r="Z242" s="33">
        <f t="shared" si="21"/>
        <v>9.3456887783930381E-2</v>
      </c>
      <c r="AA242" s="104">
        <v>0</v>
      </c>
      <c r="AB242" s="104">
        <v>0</v>
      </c>
      <c r="AC242" s="104">
        <v>1</v>
      </c>
      <c r="AD242" s="40">
        <f t="shared" si="22"/>
        <v>0.90654311221606965</v>
      </c>
    </row>
    <row r="243" spans="1:30" s="56" customFormat="1" x14ac:dyDescent="0.25">
      <c r="A243" s="57"/>
      <c r="B243" s="94">
        <v>749</v>
      </c>
      <c r="C243" s="121">
        <v>8</v>
      </c>
      <c r="D243" s="82" t="s">
        <v>65</v>
      </c>
      <c r="E243" s="42">
        <v>302</v>
      </c>
      <c r="F243" s="42">
        <v>6</v>
      </c>
      <c r="G243" s="42">
        <v>0</v>
      </c>
      <c r="H243" s="42">
        <v>764</v>
      </c>
      <c r="I243" s="42">
        <v>764</v>
      </c>
      <c r="J243" s="36"/>
      <c r="K243" s="137">
        <v>217.08</v>
      </c>
      <c r="L243" s="37">
        <f t="shared" si="19"/>
        <v>284.13612565445027</v>
      </c>
      <c r="M243" s="52"/>
      <c r="N243" s="137">
        <v>19.88</v>
      </c>
      <c r="O243" s="37">
        <f t="shared" si="20"/>
        <v>26.020942408376964</v>
      </c>
      <c r="P243" s="52"/>
      <c r="Q243" s="137">
        <v>197.2</v>
      </c>
      <c r="R243" s="37">
        <f t="shared" si="23"/>
        <v>258.11518324607329</v>
      </c>
      <c r="S243" s="115">
        <v>2</v>
      </c>
      <c r="T243" s="104">
        <v>0.21177062374245473</v>
      </c>
      <c r="U243" s="104">
        <v>0</v>
      </c>
      <c r="V243" s="104">
        <v>0</v>
      </c>
      <c r="W243" s="104">
        <v>0.7882293762575453</v>
      </c>
      <c r="X243" s="104">
        <v>0</v>
      </c>
      <c r="Y243" s="104">
        <v>0</v>
      </c>
      <c r="Z243" s="33">
        <f t="shared" si="21"/>
        <v>9.1579141330385097E-2</v>
      </c>
      <c r="AA243" s="104">
        <v>0</v>
      </c>
      <c r="AB243" s="104">
        <v>0</v>
      </c>
      <c r="AC243" s="104">
        <v>1</v>
      </c>
      <c r="AD243" s="40">
        <f t="shared" si="22"/>
        <v>0.90842085866961475</v>
      </c>
    </row>
    <row r="244" spans="1:30" s="56" customFormat="1" x14ac:dyDescent="0.25">
      <c r="A244" s="57"/>
      <c r="B244" s="94">
        <v>978</v>
      </c>
      <c r="C244" s="121">
        <v>8</v>
      </c>
      <c r="D244" s="82" t="s">
        <v>170</v>
      </c>
      <c r="E244" s="42">
        <v>404</v>
      </c>
      <c r="F244" s="42">
        <v>26</v>
      </c>
      <c r="G244" s="42">
        <v>0</v>
      </c>
      <c r="H244" s="42">
        <v>2806</v>
      </c>
      <c r="I244" s="42">
        <v>2806</v>
      </c>
      <c r="J244" s="44"/>
      <c r="K244" s="137">
        <v>830.25</v>
      </c>
      <c r="L244" s="161">
        <f t="shared" si="19"/>
        <v>295.88382038488953</v>
      </c>
      <c r="M244" s="162"/>
      <c r="N244" s="137">
        <v>70.290000000000006</v>
      </c>
      <c r="O244" s="37">
        <f t="shared" si="20"/>
        <v>25.049893086243763</v>
      </c>
      <c r="P244" s="50"/>
      <c r="Q244" s="137">
        <v>759.96</v>
      </c>
      <c r="R244" s="161">
        <f t="shared" si="23"/>
        <v>270.83392729864573</v>
      </c>
      <c r="S244" s="114"/>
      <c r="T244" s="104">
        <v>0.21994593825579739</v>
      </c>
      <c r="U244" s="104">
        <v>0</v>
      </c>
      <c r="V244" s="104">
        <v>0</v>
      </c>
      <c r="W244" s="104">
        <v>0.78005406174420244</v>
      </c>
      <c r="X244" s="104">
        <v>0</v>
      </c>
      <c r="Y244" s="104">
        <v>0</v>
      </c>
      <c r="Z244" s="33">
        <f t="shared" si="21"/>
        <v>8.4661246612466129E-2</v>
      </c>
      <c r="AA244" s="104">
        <v>0</v>
      </c>
      <c r="AB244" s="104">
        <v>0</v>
      </c>
      <c r="AC244" s="104">
        <v>1</v>
      </c>
      <c r="AD244" s="40">
        <f t="shared" si="22"/>
        <v>0.9153387533875339</v>
      </c>
    </row>
    <row r="245" spans="1:30" s="56" customFormat="1" x14ac:dyDescent="0.25">
      <c r="A245" s="57"/>
      <c r="B245" s="94">
        <v>990</v>
      </c>
      <c r="C245" s="121">
        <v>8</v>
      </c>
      <c r="D245" s="82" t="s">
        <v>274</v>
      </c>
      <c r="E245" s="42">
        <v>220</v>
      </c>
      <c r="F245" s="42">
        <v>0</v>
      </c>
      <c r="G245" s="42">
        <v>120</v>
      </c>
      <c r="H245" s="42">
        <v>500</v>
      </c>
      <c r="I245" s="42">
        <v>550</v>
      </c>
      <c r="J245" s="44"/>
      <c r="K245" s="137">
        <v>152.66</v>
      </c>
      <c r="L245" s="161">
        <f t="shared" si="19"/>
        <v>277.56363636363636</v>
      </c>
      <c r="M245" s="162"/>
      <c r="N245" s="137">
        <v>11</v>
      </c>
      <c r="O245" s="37">
        <f t="shared" si="20"/>
        <v>20</v>
      </c>
      <c r="P245" s="168"/>
      <c r="Q245" s="137">
        <v>141.66</v>
      </c>
      <c r="R245" s="161">
        <f t="shared" si="23"/>
        <v>257.56363636363636</v>
      </c>
      <c r="S245" s="115">
        <v>3</v>
      </c>
      <c r="T245" s="104">
        <v>0.25090909090909091</v>
      </c>
      <c r="U245" s="104">
        <v>0</v>
      </c>
      <c r="V245" s="104">
        <v>0</v>
      </c>
      <c r="W245" s="104">
        <v>0.74909090909090914</v>
      </c>
      <c r="X245" s="104">
        <v>0</v>
      </c>
      <c r="Y245" s="104">
        <v>0</v>
      </c>
      <c r="Z245" s="33">
        <f t="shared" si="21"/>
        <v>7.2055548277217343E-2</v>
      </c>
      <c r="AA245" s="104">
        <v>0</v>
      </c>
      <c r="AB245" s="104">
        <v>0</v>
      </c>
      <c r="AC245" s="104">
        <v>1</v>
      </c>
      <c r="AD245" s="40">
        <f t="shared" si="22"/>
        <v>0.92794445172278262</v>
      </c>
    </row>
    <row r="246" spans="1:30" s="56" customFormat="1" x14ac:dyDescent="0.25">
      <c r="A246" s="57"/>
      <c r="B246" s="94">
        <v>985</v>
      </c>
      <c r="C246" s="121">
        <v>8</v>
      </c>
      <c r="D246" s="82" t="s">
        <v>214</v>
      </c>
      <c r="E246" s="42">
        <v>722</v>
      </c>
      <c r="F246" s="42">
        <v>446</v>
      </c>
      <c r="G246" s="42">
        <v>0</v>
      </c>
      <c r="H246" s="42">
        <v>3230</v>
      </c>
      <c r="I246" s="42">
        <v>3230</v>
      </c>
      <c r="J246" s="43"/>
      <c r="K246" s="137">
        <v>892.99</v>
      </c>
      <c r="L246" s="161">
        <f t="shared" si="19"/>
        <v>276.46749226006193</v>
      </c>
      <c r="M246" s="164"/>
      <c r="N246" s="137">
        <v>61.54</v>
      </c>
      <c r="O246" s="37">
        <f t="shared" si="20"/>
        <v>19.05263157894737</v>
      </c>
      <c r="P246" s="50"/>
      <c r="Q246" s="137">
        <v>831.45</v>
      </c>
      <c r="R246" s="161">
        <f t="shared" si="23"/>
        <v>257.41486068111453</v>
      </c>
      <c r="S246" s="115">
        <v>3</v>
      </c>
      <c r="T246" s="104">
        <v>0.28924276893077677</v>
      </c>
      <c r="U246" s="104">
        <v>0</v>
      </c>
      <c r="V246" s="104">
        <v>0</v>
      </c>
      <c r="W246" s="104">
        <v>0.71075723106922328</v>
      </c>
      <c r="X246" s="104">
        <v>0</v>
      </c>
      <c r="Y246" s="104">
        <v>0</v>
      </c>
      <c r="Z246" s="33">
        <f t="shared" si="21"/>
        <v>6.8914545515627271E-2</v>
      </c>
      <c r="AA246" s="104">
        <v>0</v>
      </c>
      <c r="AB246" s="104">
        <v>0</v>
      </c>
      <c r="AC246" s="104">
        <v>1</v>
      </c>
      <c r="AD246" s="40">
        <f t="shared" si="22"/>
        <v>0.93108545448437274</v>
      </c>
    </row>
    <row r="247" spans="1:30" s="56" customFormat="1" x14ac:dyDescent="0.25">
      <c r="A247" s="57"/>
      <c r="B247" s="94">
        <v>695</v>
      </c>
      <c r="C247" s="121">
        <v>9</v>
      </c>
      <c r="D247" s="82" t="s">
        <v>61</v>
      </c>
      <c r="E247" s="42">
        <v>928</v>
      </c>
      <c r="F247" s="42">
        <v>13</v>
      </c>
      <c r="G247" s="42">
        <v>156</v>
      </c>
      <c r="H247" s="42">
        <v>2265</v>
      </c>
      <c r="I247" s="42">
        <v>2330</v>
      </c>
      <c r="J247" s="36"/>
      <c r="K247" s="137">
        <v>889.12</v>
      </c>
      <c r="L247" s="37">
        <f t="shared" si="19"/>
        <v>381.59656652360513</v>
      </c>
      <c r="M247" s="38"/>
      <c r="N247" s="137">
        <v>59.39</v>
      </c>
      <c r="O247" s="37">
        <f t="shared" si="20"/>
        <v>25.489270386266096</v>
      </c>
      <c r="P247" s="50"/>
      <c r="Q247" s="137">
        <v>829.73</v>
      </c>
      <c r="R247" s="37">
        <f t="shared" si="23"/>
        <v>356.10729613733906</v>
      </c>
      <c r="S247" s="114"/>
      <c r="T247" s="104">
        <v>0.21013638659707021</v>
      </c>
      <c r="U247" s="104">
        <v>0</v>
      </c>
      <c r="V247" s="104">
        <v>0</v>
      </c>
      <c r="W247" s="104">
        <v>0.78986361340292977</v>
      </c>
      <c r="X247" s="104">
        <v>0</v>
      </c>
      <c r="Y247" s="104">
        <v>0</v>
      </c>
      <c r="Z247" s="33">
        <f t="shared" si="21"/>
        <v>6.6796382940435481E-2</v>
      </c>
      <c r="AA247" s="104">
        <v>0</v>
      </c>
      <c r="AB247" s="104">
        <v>0</v>
      </c>
      <c r="AC247" s="104">
        <v>1</v>
      </c>
      <c r="AD247" s="40">
        <f t="shared" si="22"/>
        <v>0.93320361705956456</v>
      </c>
    </row>
    <row r="248" spans="1:30" s="56" customFormat="1" x14ac:dyDescent="0.25">
      <c r="A248" s="57"/>
      <c r="B248" s="94">
        <v>697</v>
      </c>
      <c r="C248" s="121">
        <v>6</v>
      </c>
      <c r="D248" s="82" t="s">
        <v>172</v>
      </c>
      <c r="E248" s="42">
        <v>3813</v>
      </c>
      <c r="F248" s="42">
        <v>65</v>
      </c>
      <c r="G248" s="42">
        <v>1912</v>
      </c>
      <c r="H248" s="42">
        <v>5437</v>
      </c>
      <c r="I248" s="42">
        <v>6234</v>
      </c>
      <c r="J248" s="44"/>
      <c r="K248" s="137">
        <v>1720</v>
      </c>
      <c r="L248" s="161">
        <f t="shared" si="19"/>
        <v>275.90632017965993</v>
      </c>
      <c r="M248" s="162"/>
      <c r="N248" s="137">
        <v>112.91</v>
      </c>
      <c r="O248" s="37">
        <f t="shared" si="20"/>
        <v>18.111966634584537</v>
      </c>
      <c r="P248" s="50"/>
      <c r="Q248" s="137">
        <v>1607.09</v>
      </c>
      <c r="R248" s="161">
        <f t="shared" si="23"/>
        <v>257.79435354507541</v>
      </c>
      <c r="S248" s="115">
        <v>3</v>
      </c>
      <c r="T248" s="104">
        <v>0.26534407935523868</v>
      </c>
      <c r="U248" s="104">
        <v>0</v>
      </c>
      <c r="V248" s="104">
        <v>0</v>
      </c>
      <c r="W248" s="104">
        <v>0.73465592064476137</v>
      </c>
      <c r="X248" s="104">
        <v>0</v>
      </c>
      <c r="Y248" s="104">
        <v>0</v>
      </c>
      <c r="Z248" s="33">
        <f t="shared" si="21"/>
        <v>6.5645348837209294E-2</v>
      </c>
      <c r="AA248" s="104">
        <v>0</v>
      </c>
      <c r="AB248" s="104">
        <v>0</v>
      </c>
      <c r="AC248" s="104">
        <v>1</v>
      </c>
      <c r="AD248" s="40">
        <f t="shared" si="22"/>
        <v>0.93435465116279059</v>
      </c>
    </row>
    <row r="249" spans="1:30" s="89" customFormat="1" ht="18" thickBot="1" x14ac:dyDescent="0.3">
      <c r="A249" s="57"/>
      <c r="B249" s="96">
        <v>969</v>
      </c>
      <c r="C249" s="121">
        <v>6</v>
      </c>
      <c r="D249" s="97" t="s">
        <v>163</v>
      </c>
      <c r="E249" s="42">
        <v>108</v>
      </c>
      <c r="F249" s="42">
        <v>0</v>
      </c>
      <c r="G249" s="42">
        <v>0</v>
      </c>
      <c r="H249" s="42">
        <v>450</v>
      </c>
      <c r="I249" s="42">
        <v>450</v>
      </c>
      <c r="J249" s="173"/>
      <c r="K249" s="137">
        <v>121.3</v>
      </c>
      <c r="L249" s="161">
        <f t="shared" si="19"/>
        <v>269.55555555555554</v>
      </c>
      <c r="M249" s="162"/>
      <c r="N249" s="137">
        <v>5.68</v>
      </c>
      <c r="O249" s="37">
        <f t="shared" si="20"/>
        <v>12.622222222222222</v>
      </c>
      <c r="P249" s="50"/>
      <c r="Q249" s="137">
        <v>115.62</v>
      </c>
      <c r="R249" s="172">
        <f t="shared" si="23"/>
        <v>256.93333333333334</v>
      </c>
      <c r="S249" s="115">
        <v>2</v>
      </c>
      <c r="T249" s="104">
        <v>0.43661971830985918</v>
      </c>
      <c r="U249" s="104">
        <v>0</v>
      </c>
      <c r="V249" s="104">
        <v>0</v>
      </c>
      <c r="W249" s="104">
        <v>0.56338028169014087</v>
      </c>
      <c r="X249" s="104">
        <v>0</v>
      </c>
      <c r="Y249" s="104">
        <v>0</v>
      </c>
      <c r="Z249" s="99">
        <f t="shared" si="21"/>
        <v>4.6826051112943114E-2</v>
      </c>
      <c r="AA249" s="104">
        <v>0</v>
      </c>
      <c r="AB249" s="104">
        <v>0</v>
      </c>
      <c r="AC249" s="104">
        <v>1</v>
      </c>
      <c r="AD249" s="100">
        <f t="shared" si="22"/>
        <v>0.95317394888705698</v>
      </c>
    </row>
    <row r="250" spans="1:30" s="20" customFormat="1" ht="17.25" customHeight="1" thickBot="1" x14ac:dyDescent="0.3">
      <c r="B250" s="88"/>
      <c r="C250" s="90"/>
      <c r="D250" s="88"/>
      <c r="E250" s="63"/>
      <c r="F250" s="63"/>
      <c r="G250" s="63"/>
      <c r="H250" s="63"/>
      <c r="I250" s="64"/>
      <c r="J250" s="81"/>
      <c r="K250" s="64"/>
      <c r="L250" s="91"/>
      <c r="M250" s="65"/>
      <c r="N250" s="64"/>
      <c r="O250" s="91"/>
      <c r="P250" s="65"/>
      <c r="Q250" s="64"/>
      <c r="R250" s="91"/>
      <c r="S250" s="108"/>
      <c r="T250" s="66"/>
      <c r="U250" s="66"/>
      <c r="V250" s="66"/>
      <c r="W250" s="66"/>
      <c r="X250" s="66"/>
      <c r="Y250" s="66"/>
      <c r="Z250" s="92"/>
      <c r="AA250" s="67"/>
      <c r="AB250" s="67"/>
      <c r="AC250" s="68"/>
      <c r="AD250" s="93"/>
    </row>
    <row r="251" spans="1:30" s="1" customFormat="1" ht="18" thickBot="1" x14ac:dyDescent="0.3">
      <c r="B251" s="69"/>
      <c r="C251" s="2"/>
      <c r="D251" s="70" t="s">
        <v>217</v>
      </c>
      <c r="E251" s="71">
        <f>SUM(E7:E249)</f>
        <v>4041485</v>
      </c>
      <c r="F251" s="71">
        <f>SUM(F7:F249)</f>
        <v>1379322</v>
      </c>
      <c r="G251" s="71">
        <f>SUM(G7:G249)</f>
        <v>155488</v>
      </c>
      <c r="H251" s="71">
        <f>SUM(H7:H249)</f>
        <v>13465269</v>
      </c>
      <c r="I251" s="71">
        <f>SUM(I7:I249)</f>
        <v>13530058</v>
      </c>
      <c r="J251" s="73"/>
      <c r="K251" s="72">
        <f>SUM(K7:K249)</f>
        <v>4890024.9999999981</v>
      </c>
      <c r="L251" s="171">
        <f t="shared" ref="L251" si="24">K251*1000/I251</f>
        <v>361.41936716014061</v>
      </c>
      <c r="M251" s="74"/>
      <c r="N251" s="72">
        <f>SUM(N7:N249)</f>
        <v>2332220.4099999964</v>
      </c>
      <c r="O251" s="171">
        <f t="shared" ref="O251" si="25">N251*1000/I251</f>
        <v>172.37327511825865</v>
      </c>
      <c r="P251" s="111"/>
      <c r="Q251" s="72">
        <f>SUM(Q7:Q249)</f>
        <v>2557804.5900000008</v>
      </c>
      <c r="R251" s="171">
        <f t="shared" ref="R251" si="26">Q251*1000/I251</f>
        <v>189.04609204188193</v>
      </c>
      <c r="S251" s="109"/>
      <c r="T251" s="101">
        <v>3.1812443490278862E-2</v>
      </c>
      <c r="U251" s="103">
        <v>4.6617549325022878E-3</v>
      </c>
      <c r="V251" s="103">
        <v>8.9106518024169121E-2</v>
      </c>
      <c r="W251" s="103">
        <v>0.46491821499838426</v>
      </c>
      <c r="X251" s="103">
        <v>0.40274991419014305</v>
      </c>
      <c r="Y251" s="103">
        <v>6.7511543645225238E-3</v>
      </c>
      <c r="Z251" s="75">
        <f>N251/K251</f>
        <v>0.47693425084738778</v>
      </c>
      <c r="AA251" s="103">
        <v>5.5784722788381577E-2</v>
      </c>
      <c r="AB251" s="103">
        <v>1.3308561620807792E-3</v>
      </c>
      <c r="AC251" s="103">
        <v>0.94288442104953751</v>
      </c>
      <c r="AD251" s="76">
        <f>Q251/K251</f>
        <v>0.52306574915261206</v>
      </c>
    </row>
    <row r="252" spans="1:30" x14ac:dyDescent="0.25">
      <c r="B252" s="77"/>
      <c r="D252" s="78"/>
      <c r="G252" s="61"/>
      <c r="H252" s="61"/>
      <c r="L252" s="12"/>
      <c r="M252" s="12"/>
      <c r="N252" s="12"/>
      <c r="O252" s="12"/>
      <c r="P252" s="112"/>
      <c r="Q252" s="12"/>
      <c r="W252" s="10"/>
    </row>
    <row r="253" spans="1:30" x14ac:dyDescent="0.25">
      <c r="D253" s="180" t="s">
        <v>248</v>
      </c>
      <c r="E253" s="175"/>
      <c r="F253" s="176"/>
      <c r="G253" s="176"/>
      <c r="H253" s="175"/>
      <c r="I253" s="175"/>
      <c r="J253" s="175"/>
      <c r="K253" s="177"/>
      <c r="L253" s="177"/>
    </row>
    <row r="254" spans="1:30" ht="46.5" customHeight="1" x14ac:dyDescent="0.25">
      <c r="D254" s="266" t="s">
        <v>295</v>
      </c>
      <c r="E254" s="266"/>
      <c r="F254" s="266"/>
      <c r="G254" s="266"/>
      <c r="H254" s="266"/>
      <c r="I254" s="266"/>
      <c r="J254" s="266"/>
      <c r="K254" s="266"/>
      <c r="L254" s="266"/>
    </row>
    <row r="255" spans="1:30" ht="32.65" customHeight="1" x14ac:dyDescent="0.25">
      <c r="D255" s="266" t="s">
        <v>252</v>
      </c>
      <c r="E255" s="266"/>
      <c r="F255" s="266"/>
      <c r="G255" s="266"/>
      <c r="H255" s="266"/>
      <c r="I255" s="266"/>
      <c r="J255" s="266"/>
      <c r="K255" s="266"/>
      <c r="L255" s="266"/>
    </row>
    <row r="256" spans="1:30" ht="19.899999999999999" customHeight="1" x14ac:dyDescent="0.25">
      <c r="D256" s="266" t="s">
        <v>253</v>
      </c>
      <c r="E256" s="266"/>
      <c r="F256" s="266"/>
      <c r="G256" s="266"/>
      <c r="H256" s="266"/>
      <c r="I256" s="266"/>
      <c r="J256" s="266"/>
      <c r="K256" s="266"/>
      <c r="L256" s="266"/>
    </row>
    <row r="257" spans="4:12" x14ac:dyDescent="0.25">
      <c r="D257" s="266" t="s">
        <v>291</v>
      </c>
      <c r="E257" s="266"/>
      <c r="F257" s="266"/>
      <c r="G257" s="266"/>
      <c r="H257" s="266"/>
      <c r="I257" s="266"/>
      <c r="J257" s="266"/>
      <c r="K257" s="266"/>
      <c r="L257" s="266"/>
    </row>
    <row r="258" spans="4:12" ht="34.5" customHeight="1" x14ac:dyDescent="0.25">
      <c r="D258" s="266" t="s">
        <v>254</v>
      </c>
      <c r="E258" s="266"/>
      <c r="F258" s="266"/>
      <c r="G258" s="266"/>
      <c r="H258" s="266"/>
      <c r="I258" s="266"/>
      <c r="J258" s="266"/>
      <c r="K258" s="266"/>
      <c r="L258" s="266"/>
    </row>
    <row r="259" spans="4:12" ht="42" customHeight="1" x14ac:dyDescent="0.25">
      <c r="D259" s="266" t="s">
        <v>255</v>
      </c>
      <c r="E259" s="266"/>
      <c r="F259" s="266"/>
      <c r="G259" s="266"/>
      <c r="H259" s="266"/>
      <c r="I259" s="266"/>
      <c r="J259" s="266"/>
      <c r="K259" s="266"/>
      <c r="L259" s="266"/>
    </row>
    <row r="260" spans="4:12" x14ac:dyDescent="0.25">
      <c r="D260" s="81"/>
      <c r="E260" s="81"/>
      <c r="F260" s="81"/>
      <c r="G260" s="81"/>
      <c r="H260" s="81"/>
      <c r="I260" s="81"/>
      <c r="J260" s="81"/>
      <c r="K260" s="81"/>
      <c r="L260" s="81"/>
    </row>
    <row r="261" spans="4:12" x14ac:dyDescent="0.25">
      <c r="D261" s="178"/>
      <c r="E261" s="178"/>
      <c r="F261" s="178"/>
      <c r="G261" s="175" t="s">
        <v>249</v>
      </c>
      <c r="H261" s="175"/>
      <c r="I261" s="178"/>
      <c r="J261" s="178"/>
      <c r="K261" s="20"/>
      <c r="L261" s="20"/>
    </row>
    <row r="262" spans="4:12" x14ac:dyDescent="0.25">
      <c r="D262" s="179" t="s">
        <v>218</v>
      </c>
      <c r="E262" s="178"/>
      <c r="F262" s="178"/>
      <c r="G262" s="178"/>
      <c r="H262" s="178"/>
      <c r="I262" s="178"/>
      <c r="J262" s="178"/>
      <c r="K262" s="178"/>
      <c r="L262" s="178"/>
    </row>
    <row r="263" spans="4:12" x14ac:dyDescent="0.25">
      <c r="D263" s="267" t="s">
        <v>256</v>
      </c>
      <c r="E263" s="267"/>
      <c r="F263" s="267"/>
      <c r="G263" s="267"/>
      <c r="H263" s="267"/>
      <c r="I263" s="267"/>
      <c r="J263" s="267"/>
      <c r="K263" s="267"/>
      <c r="L263" s="267"/>
    </row>
  </sheetData>
  <autoFilter ref="B6:AD6" xr:uid="{00000000-0009-0000-0000-000001000000}">
    <sortState xmlns:xlrd2="http://schemas.microsoft.com/office/spreadsheetml/2017/richdata2" ref="B7:AD249">
      <sortCondition descending="1" ref="Z6"/>
    </sortState>
  </autoFilter>
  <mergeCells count="23">
    <mergeCell ref="B4:B5"/>
    <mergeCell ref="C4:C5"/>
    <mergeCell ref="D4:D5"/>
    <mergeCell ref="E4:E5"/>
    <mergeCell ref="F4:F5"/>
    <mergeCell ref="D255:L255"/>
    <mergeCell ref="H4:H5"/>
    <mergeCell ref="I4:I5"/>
    <mergeCell ref="J4:J5"/>
    <mergeCell ref="K4:L5"/>
    <mergeCell ref="G4:G5"/>
    <mergeCell ref="Q4:R5"/>
    <mergeCell ref="S4:S5"/>
    <mergeCell ref="T4:Z4"/>
    <mergeCell ref="AA4:AD4"/>
    <mergeCell ref="D254:L254"/>
    <mergeCell ref="N4:O5"/>
    <mergeCell ref="P4:P5"/>
    <mergeCell ref="D256:L256"/>
    <mergeCell ref="D257:L257"/>
    <mergeCell ref="D258:L258"/>
    <mergeCell ref="D259:L259"/>
    <mergeCell ref="D263:L26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297"/>
  <sheetViews>
    <sheetView tabSelected="1" zoomScale="90" zoomScaleNormal="90" workbookViewId="0">
      <pane ySplit="6" topLeftCell="A7" activePane="bottomLeft" state="frozen"/>
      <selection pane="bottomLeft" activeCell="AG5" sqref="AG5"/>
    </sheetView>
  </sheetViews>
  <sheetFormatPr defaultColWidth="9.28515625" defaultRowHeight="17.25" x14ac:dyDescent="0.25"/>
  <cols>
    <col min="1" max="1" width="1.28515625" style="12" customWidth="1"/>
    <col min="2" max="2" width="8.28515625" style="79" customWidth="1"/>
    <col min="3" max="3" width="9.7109375" style="14"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1.7109375" style="12" customWidth="1"/>
    <col min="11" max="11" width="12.7109375" style="15" customWidth="1"/>
    <col min="12" max="12" width="7.42578125" style="15" customWidth="1"/>
    <col min="13" max="13" width="1.42578125" style="16" customWidth="1"/>
    <col min="14" max="14" width="12.7109375" style="15" customWidth="1"/>
    <col min="15" max="15" width="7.7109375" style="15" customWidth="1"/>
    <col min="16" max="16" width="3" style="17" customWidth="1"/>
    <col min="17" max="17" width="12.7109375" style="15" customWidth="1"/>
    <col min="18" max="18" width="7.42578125" style="15" customWidth="1"/>
    <col min="19" max="19" width="2.7109375" style="105" customWidth="1"/>
    <col min="20" max="20" width="11" style="12" customWidth="1"/>
    <col min="21" max="21" width="10.7109375" style="18" customWidth="1"/>
    <col min="22" max="22" width="11.28515625" style="12" customWidth="1"/>
    <col min="23" max="23" width="11.28515625" style="18" customWidth="1"/>
    <col min="24" max="24" width="10.7109375" style="12" customWidth="1"/>
    <col min="25" max="25" width="11.28515625" style="18" customWidth="1"/>
    <col min="26" max="26" width="10.7109375" style="12" customWidth="1"/>
    <col min="27" max="27" width="14.42578125" style="12" customWidth="1"/>
    <col min="28" max="28" width="11.42578125" style="12" customWidth="1"/>
    <col min="29" max="29" width="11.28515625" style="12" customWidth="1"/>
    <col min="30" max="30" width="11.28515625" style="19" customWidth="1"/>
    <col min="31" max="16384" width="9.28515625" style="12"/>
  </cols>
  <sheetData>
    <row r="1" spans="1:30" s="1" customFormat="1" ht="60" customHeight="1" thickBot="1" x14ac:dyDescent="0.3">
      <c r="A1" s="230"/>
      <c r="B1" s="231"/>
      <c r="C1" s="232"/>
      <c r="D1" s="233"/>
      <c r="E1" s="3"/>
      <c r="F1" s="3"/>
      <c r="G1" s="4"/>
      <c r="H1" s="4"/>
      <c r="I1" s="5"/>
      <c r="K1" s="4"/>
      <c r="L1" s="6"/>
      <c r="M1" s="7"/>
      <c r="N1" s="5"/>
      <c r="O1" s="8"/>
      <c r="P1" s="9"/>
      <c r="Q1" s="6"/>
      <c r="R1" s="6"/>
      <c r="S1" s="106"/>
      <c r="T1" s="57"/>
      <c r="U1" s="119"/>
      <c r="V1" s="120"/>
      <c r="W1" s="119"/>
      <c r="X1" s="57"/>
      <c r="Y1" s="119"/>
      <c r="Z1" s="57"/>
      <c r="AA1" s="57"/>
      <c r="AB1" s="57"/>
      <c r="AC1" s="57"/>
      <c r="AD1" s="11"/>
    </row>
    <row r="2" spans="1:30" s="1" customFormat="1" ht="18.75" x14ac:dyDescent="0.3">
      <c r="B2" s="13" t="s">
        <v>293</v>
      </c>
      <c r="C2" s="2"/>
      <c r="E2" s="5"/>
      <c r="F2" s="5"/>
      <c r="G2" s="5"/>
      <c r="H2" s="5"/>
      <c r="I2" s="5"/>
      <c r="K2" s="6"/>
      <c r="L2" s="6"/>
      <c r="M2" s="7"/>
      <c r="N2" s="6"/>
      <c r="O2" s="6"/>
      <c r="P2" s="9"/>
      <c r="Q2" s="6"/>
      <c r="R2" s="6"/>
      <c r="S2" s="106"/>
      <c r="U2" s="10"/>
      <c r="W2" s="10"/>
      <c r="X2" s="117"/>
      <c r="Y2" s="10"/>
      <c r="AA2" s="116"/>
      <c r="AB2" s="116"/>
      <c r="AD2" s="11"/>
    </row>
    <row r="3" spans="1:30" ht="7.15" customHeight="1" thickBot="1" x14ac:dyDescent="0.3">
      <c r="B3" s="12"/>
    </row>
    <row r="4" spans="1:30" s="21" customFormat="1" ht="21.6" customHeight="1" x14ac:dyDescent="0.25">
      <c r="A4" s="20"/>
      <c r="B4" s="261" t="s">
        <v>0</v>
      </c>
      <c r="C4" s="263" t="s">
        <v>1</v>
      </c>
      <c r="D4" s="249" t="s">
        <v>2</v>
      </c>
      <c r="E4" s="249" t="s">
        <v>262</v>
      </c>
      <c r="F4" s="249" t="s">
        <v>3</v>
      </c>
      <c r="G4" s="249" t="s">
        <v>4</v>
      </c>
      <c r="H4" s="249" t="s">
        <v>5</v>
      </c>
      <c r="I4" s="249" t="s">
        <v>6</v>
      </c>
      <c r="J4" s="251"/>
      <c r="K4" s="253" t="s">
        <v>7</v>
      </c>
      <c r="L4" s="253"/>
      <c r="M4" s="210"/>
      <c r="N4" s="255" t="s">
        <v>8</v>
      </c>
      <c r="O4" s="256"/>
      <c r="P4" s="259"/>
      <c r="Q4" s="240" t="s">
        <v>9</v>
      </c>
      <c r="R4" s="241"/>
      <c r="S4" s="281"/>
      <c r="T4" s="245" t="s">
        <v>10</v>
      </c>
      <c r="U4" s="246"/>
      <c r="V4" s="246"/>
      <c r="W4" s="246"/>
      <c r="X4" s="246"/>
      <c r="Y4" s="246"/>
      <c r="Z4" s="247"/>
      <c r="AA4" s="245" t="s">
        <v>11</v>
      </c>
      <c r="AB4" s="246"/>
      <c r="AC4" s="246"/>
      <c r="AD4" s="248"/>
    </row>
    <row r="5" spans="1:30" s="21" customFormat="1" ht="92.25" customHeight="1" x14ac:dyDescent="0.25">
      <c r="A5" s="20"/>
      <c r="B5" s="262"/>
      <c r="C5" s="264"/>
      <c r="D5" s="265"/>
      <c r="E5" s="250"/>
      <c r="F5" s="250"/>
      <c r="G5" s="250"/>
      <c r="H5" s="250"/>
      <c r="I5" s="250"/>
      <c r="J5" s="252"/>
      <c r="K5" s="254"/>
      <c r="L5" s="254"/>
      <c r="M5" s="201"/>
      <c r="N5" s="257"/>
      <c r="O5" s="258"/>
      <c r="P5" s="260"/>
      <c r="Q5" s="242"/>
      <c r="R5" s="243"/>
      <c r="S5" s="244"/>
      <c r="T5" s="23" t="s">
        <v>12</v>
      </c>
      <c r="U5" s="24" t="s">
        <v>13</v>
      </c>
      <c r="V5" s="23" t="s">
        <v>250</v>
      </c>
      <c r="W5" s="24" t="s">
        <v>14</v>
      </c>
      <c r="X5" s="23" t="s">
        <v>15</v>
      </c>
      <c r="Y5" s="24" t="s">
        <v>16</v>
      </c>
      <c r="Z5" s="25" t="s">
        <v>251</v>
      </c>
      <c r="AA5" s="23" t="s">
        <v>17</v>
      </c>
      <c r="AB5" s="23" t="s">
        <v>18</v>
      </c>
      <c r="AC5" s="23" t="s">
        <v>19</v>
      </c>
      <c r="AD5" s="26" t="s">
        <v>20</v>
      </c>
    </row>
    <row r="6" spans="1:30" s="21" customFormat="1" ht="20.65" customHeight="1" x14ac:dyDescent="0.25">
      <c r="A6" s="20"/>
      <c r="B6" s="211"/>
      <c r="C6" s="212"/>
      <c r="D6" s="213"/>
      <c r="E6" s="27"/>
      <c r="F6" s="27"/>
      <c r="G6" s="28"/>
      <c r="H6" s="27"/>
      <c r="I6" s="27"/>
      <c r="J6" s="27"/>
      <c r="K6" s="209" t="s">
        <v>21</v>
      </c>
      <c r="L6" s="209" t="s">
        <v>22</v>
      </c>
      <c r="M6" s="29"/>
      <c r="N6" s="209" t="s">
        <v>21</v>
      </c>
      <c r="O6" s="209" t="s">
        <v>23</v>
      </c>
      <c r="P6" s="30"/>
      <c r="Q6" s="209" t="s">
        <v>21</v>
      </c>
      <c r="R6" s="209" t="s">
        <v>23</v>
      </c>
      <c r="S6" s="107"/>
      <c r="T6" s="31" t="s">
        <v>24</v>
      </c>
      <c r="U6" s="32" t="s">
        <v>24</v>
      </c>
      <c r="V6" s="31" t="s">
        <v>24</v>
      </c>
      <c r="W6" s="32" t="s">
        <v>24</v>
      </c>
      <c r="X6" s="31" t="s">
        <v>24</v>
      </c>
      <c r="Y6" s="32" t="s">
        <v>24</v>
      </c>
      <c r="Z6" s="33" t="s">
        <v>24</v>
      </c>
      <c r="AA6" s="31" t="s">
        <v>24</v>
      </c>
      <c r="AB6" s="31" t="s">
        <v>24</v>
      </c>
      <c r="AC6" s="31" t="s">
        <v>24</v>
      </c>
      <c r="AD6" s="34" t="s">
        <v>24</v>
      </c>
    </row>
    <row r="7" spans="1:30" s="21" customFormat="1" x14ac:dyDescent="0.25">
      <c r="A7" s="20"/>
      <c r="B7" s="94">
        <v>1</v>
      </c>
      <c r="C7" s="121">
        <v>1</v>
      </c>
      <c r="D7" s="82" t="s">
        <v>94</v>
      </c>
      <c r="E7" s="42">
        <v>161173</v>
      </c>
      <c r="F7" s="42">
        <v>38843</v>
      </c>
      <c r="G7" s="42">
        <v>0</v>
      </c>
      <c r="H7" s="42">
        <v>535960</v>
      </c>
      <c r="I7" s="42">
        <v>535960</v>
      </c>
      <c r="J7" s="49"/>
      <c r="K7" s="137">
        <v>208295.59</v>
      </c>
      <c r="L7" s="37">
        <f t="shared" ref="L7:L12" si="0">K7*1000/I7</f>
        <v>388.64017837152028</v>
      </c>
      <c r="M7" s="38"/>
      <c r="N7" s="137">
        <v>118297.66</v>
      </c>
      <c r="O7" s="37">
        <f t="shared" ref="O7:O12" si="1">N7*1000/I7</f>
        <v>220.72106127322934</v>
      </c>
      <c r="P7" s="38"/>
      <c r="Q7" s="137">
        <v>89997.93</v>
      </c>
      <c r="R7" s="37">
        <f t="shared" ref="R7:R12" si="2">Q7*1000/I7</f>
        <v>167.91911709829091</v>
      </c>
      <c r="S7" s="113">
        <v>1</v>
      </c>
      <c r="T7" s="104">
        <v>2.4963638334012692E-2</v>
      </c>
      <c r="U7" s="104">
        <v>1.8013881255132179E-4</v>
      </c>
      <c r="V7" s="104">
        <v>7.7594349710721239E-2</v>
      </c>
      <c r="W7" s="104">
        <v>0.42225061763690003</v>
      </c>
      <c r="X7" s="104">
        <v>0.46974403382112545</v>
      </c>
      <c r="Y7" s="104">
        <v>5.2672216846892826E-3</v>
      </c>
      <c r="Z7" s="33">
        <f t="shared" ref="Z7:Z13" si="3">N7/K7</f>
        <v>0.56793165904280551</v>
      </c>
      <c r="AA7" s="104">
        <v>0</v>
      </c>
      <c r="AB7" s="104">
        <v>1.7732630072713896E-3</v>
      </c>
      <c r="AC7" s="104">
        <v>0.99822673699272868</v>
      </c>
      <c r="AD7" s="40">
        <f t="shared" ref="AD7:AD12" si="4">Q7/K7</f>
        <v>0.43206834095719449</v>
      </c>
    </row>
    <row r="8" spans="1:30" s="21" customFormat="1" x14ac:dyDescent="0.25">
      <c r="A8" s="20"/>
      <c r="B8" s="94">
        <v>20</v>
      </c>
      <c r="C8" s="121">
        <v>1</v>
      </c>
      <c r="D8" s="82" t="s">
        <v>204</v>
      </c>
      <c r="E8" s="42">
        <v>460483</v>
      </c>
      <c r="F8" s="42">
        <v>638593</v>
      </c>
      <c r="G8" s="42">
        <v>0</v>
      </c>
      <c r="H8" s="42">
        <v>2704483</v>
      </c>
      <c r="I8" s="42">
        <v>2704483</v>
      </c>
      <c r="J8" s="60"/>
      <c r="K8" s="137">
        <v>799479.41</v>
      </c>
      <c r="L8" s="161">
        <f t="shared" si="0"/>
        <v>295.61265868559718</v>
      </c>
      <c r="M8" s="163"/>
      <c r="N8" s="137">
        <v>412891.76</v>
      </c>
      <c r="O8" s="37">
        <f t="shared" si="1"/>
        <v>152.66938634851837</v>
      </c>
      <c r="P8" s="50"/>
      <c r="Q8" s="137">
        <v>386587.65</v>
      </c>
      <c r="R8" s="161">
        <f t="shared" si="2"/>
        <v>142.94327233707884</v>
      </c>
      <c r="S8" s="114"/>
      <c r="T8" s="104">
        <v>3.6091056891036047E-2</v>
      </c>
      <c r="U8" s="104">
        <v>0</v>
      </c>
      <c r="V8" s="104">
        <v>9.1452781716932302E-2</v>
      </c>
      <c r="W8" s="104">
        <v>0.38986842459631549</v>
      </c>
      <c r="X8" s="104">
        <v>0.47692862652429779</v>
      </c>
      <c r="Y8" s="104">
        <v>5.6591102714183489E-3</v>
      </c>
      <c r="Z8" s="33">
        <f t="shared" si="3"/>
        <v>0.51645077388547134</v>
      </c>
      <c r="AA8" s="104">
        <v>0</v>
      </c>
      <c r="AB8" s="104">
        <v>6.8651960299300808E-4</v>
      </c>
      <c r="AC8" s="104">
        <v>0.99931348039700696</v>
      </c>
      <c r="AD8" s="40">
        <f t="shared" si="4"/>
        <v>0.48354922611452872</v>
      </c>
    </row>
    <row r="9" spans="1:30" s="21" customFormat="1" x14ac:dyDescent="0.25">
      <c r="A9" s="20"/>
      <c r="B9" s="94">
        <v>50</v>
      </c>
      <c r="C9" s="121">
        <v>1</v>
      </c>
      <c r="D9" s="82" t="s">
        <v>116</v>
      </c>
      <c r="E9" s="42">
        <v>121987</v>
      </c>
      <c r="F9" s="42">
        <v>54465</v>
      </c>
      <c r="G9" s="42">
        <v>0</v>
      </c>
      <c r="H9" s="42">
        <v>392850</v>
      </c>
      <c r="I9" s="42">
        <v>392850</v>
      </c>
      <c r="J9" s="44"/>
      <c r="K9" s="137">
        <v>160003.91</v>
      </c>
      <c r="L9" s="161">
        <f t="shared" si="0"/>
        <v>407.29008527427771</v>
      </c>
      <c r="M9" s="162"/>
      <c r="N9" s="137">
        <v>71301.100000000006</v>
      </c>
      <c r="O9" s="37">
        <f t="shared" si="1"/>
        <v>181.49700903652794</v>
      </c>
      <c r="P9" s="159"/>
      <c r="Q9" s="137">
        <v>88702.81</v>
      </c>
      <c r="R9" s="161">
        <f t="shared" si="2"/>
        <v>225.79307623774977</v>
      </c>
      <c r="S9" s="214"/>
      <c r="T9" s="104">
        <v>3.0358577918152732E-2</v>
      </c>
      <c r="U9" s="104">
        <v>1.3295727555395357E-2</v>
      </c>
      <c r="V9" s="104">
        <v>0.13238645687093184</v>
      </c>
      <c r="W9" s="104">
        <v>0.44613196710850178</v>
      </c>
      <c r="X9" s="104">
        <v>0.37222427143480252</v>
      </c>
      <c r="Y9" s="104">
        <v>5.6029991122156595E-3</v>
      </c>
      <c r="Z9" s="33">
        <f t="shared" si="3"/>
        <v>0.44562098513717574</v>
      </c>
      <c r="AA9" s="104">
        <v>0</v>
      </c>
      <c r="AB9" s="104">
        <v>7.9478880094102991E-4</v>
      </c>
      <c r="AC9" s="104">
        <v>0.99920521119905892</v>
      </c>
      <c r="AD9" s="40">
        <f t="shared" si="4"/>
        <v>0.55437901486282426</v>
      </c>
    </row>
    <row r="10" spans="1:30" s="21" customFormat="1" x14ac:dyDescent="0.25">
      <c r="A10" s="51"/>
      <c r="B10" s="94">
        <v>97</v>
      </c>
      <c r="C10" s="121">
        <v>1</v>
      </c>
      <c r="D10" s="82" t="s">
        <v>216</v>
      </c>
      <c r="E10" s="42">
        <v>312343</v>
      </c>
      <c r="F10" s="42">
        <v>47955</v>
      </c>
      <c r="G10" s="42">
        <v>1611</v>
      </c>
      <c r="H10" s="42">
        <v>1166321</v>
      </c>
      <c r="I10" s="42">
        <v>1166992</v>
      </c>
      <c r="J10" s="43"/>
      <c r="K10" s="137">
        <v>380934.54</v>
      </c>
      <c r="L10" s="161">
        <f t="shared" si="0"/>
        <v>326.42429425394516</v>
      </c>
      <c r="M10" s="164"/>
      <c r="N10" s="137">
        <v>238847.81</v>
      </c>
      <c r="O10" s="37">
        <f t="shared" si="1"/>
        <v>204.66962070005621</v>
      </c>
      <c r="P10" s="50"/>
      <c r="Q10" s="137">
        <v>142086.73000000001</v>
      </c>
      <c r="R10" s="161">
        <f t="shared" si="2"/>
        <v>121.75467355388898</v>
      </c>
      <c r="S10" s="113">
        <v>4</v>
      </c>
      <c r="T10" s="104">
        <v>2.690596158281711E-2</v>
      </c>
      <c r="U10" s="104">
        <v>0</v>
      </c>
      <c r="V10" s="104">
        <v>6.9599047192436064E-2</v>
      </c>
      <c r="W10" s="104">
        <v>0.37087398875459648</v>
      </c>
      <c r="X10" s="104">
        <v>0.52719252481318546</v>
      </c>
      <c r="Y10" s="104">
        <v>5.4284776569649097E-3</v>
      </c>
      <c r="Z10" s="33">
        <f t="shared" si="3"/>
        <v>0.62700486545536149</v>
      </c>
      <c r="AA10" s="104">
        <v>0.33155777460710084</v>
      </c>
      <c r="AB10" s="104">
        <v>2.8222199215929594E-4</v>
      </c>
      <c r="AC10" s="104">
        <v>0.66816000340073978</v>
      </c>
      <c r="AD10" s="40">
        <f t="shared" si="4"/>
        <v>0.37299513454463862</v>
      </c>
    </row>
    <row r="11" spans="1:30" s="21" customFormat="1" ht="17.25" customHeight="1" x14ac:dyDescent="0.25">
      <c r="A11" s="20"/>
      <c r="B11" s="94">
        <v>172</v>
      </c>
      <c r="C11" s="121">
        <v>1</v>
      </c>
      <c r="D11" s="82" t="s">
        <v>95</v>
      </c>
      <c r="E11" s="42">
        <v>172938</v>
      </c>
      <c r="F11" s="42">
        <v>50350</v>
      </c>
      <c r="G11" s="42">
        <v>0</v>
      </c>
      <c r="H11" s="42">
        <v>550700</v>
      </c>
      <c r="I11" s="42">
        <v>550700</v>
      </c>
      <c r="J11" s="36"/>
      <c r="K11" s="137">
        <v>222856.58</v>
      </c>
      <c r="L11" s="37">
        <f t="shared" si="0"/>
        <v>404.67873615398582</v>
      </c>
      <c r="M11" s="52"/>
      <c r="N11" s="137">
        <v>104375.05</v>
      </c>
      <c r="O11" s="37">
        <f t="shared" si="1"/>
        <v>189.53159615035409</v>
      </c>
      <c r="P11" s="123"/>
      <c r="Q11" s="137">
        <v>118481.53</v>
      </c>
      <c r="R11" s="37">
        <f t="shared" si="2"/>
        <v>215.14714000363173</v>
      </c>
      <c r="S11" s="115">
        <v>1</v>
      </c>
      <c r="T11" s="104">
        <v>2.9071698648288073E-2</v>
      </c>
      <c r="U11" s="104">
        <v>1.0436402186154642E-3</v>
      </c>
      <c r="V11" s="104">
        <v>8.6817491344914316E-2</v>
      </c>
      <c r="W11" s="104">
        <v>0.43314058292666685</v>
      </c>
      <c r="X11" s="104">
        <v>0.44046589678280396</v>
      </c>
      <c r="Y11" s="104">
        <v>9.4606900787113403E-3</v>
      </c>
      <c r="Z11" s="33">
        <f t="shared" si="3"/>
        <v>0.46835076621924293</v>
      </c>
      <c r="AA11" s="104">
        <v>0</v>
      </c>
      <c r="AB11" s="104">
        <v>3.1612522221818036E-3</v>
      </c>
      <c r="AC11" s="104">
        <v>0.99683874777781822</v>
      </c>
      <c r="AD11" s="40">
        <f t="shared" si="4"/>
        <v>0.53164923378075712</v>
      </c>
    </row>
    <row r="12" spans="1:30" s="21" customFormat="1" x14ac:dyDescent="0.25">
      <c r="A12" s="20"/>
      <c r="B12" s="94">
        <v>270</v>
      </c>
      <c r="C12" s="121">
        <v>1</v>
      </c>
      <c r="D12" s="82" t="s">
        <v>153</v>
      </c>
      <c r="E12" s="42">
        <v>336800</v>
      </c>
      <c r="F12" s="42">
        <v>99790</v>
      </c>
      <c r="G12" s="42">
        <v>0</v>
      </c>
      <c r="H12" s="42">
        <v>1377000</v>
      </c>
      <c r="I12" s="42">
        <v>1377000</v>
      </c>
      <c r="J12" s="44"/>
      <c r="K12" s="137">
        <v>498600.67</v>
      </c>
      <c r="L12" s="161">
        <f t="shared" si="0"/>
        <v>362.09198983297023</v>
      </c>
      <c r="M12" s="160"/>
      <c r="N12" s="137">
        <v>219343.83</v>
      </c>
      <c r="O12" s="37">
        <f t="shared" si="1"/>
        <v>159.29108932461872</v>
      </c>
      <c r="P12" s="50"/>
      <c r="Q12" s="137">
        <v>279256.84000000003</v>
      </c>
      <c r="R12" s="161">
        <f t="shared" si="2"/>
        <v>202.80090050835148</v>
      </c>
      <c r="S12" s="114"/>
      <c r="T12" s="104">
        <v>3.4590760998383228E-2</v>
      </c>
      <c r="U12" s="104">
        <v>8.7424387547167391E-4</v>
      </c>
      <c r="V12" s="104">
        <v>6.7281354574687605E-2</v>
      </c>
      <c r="W12" s="104">
        <v>0.51133446516366565</v>
      </c>
      <c r="X12" s="104">
        <v>0.37942580833023665</v>
      </c>
      <c r="Y12" s="104">
        <v>6.4933670575552547E-3</v>
      </c>
      <c r="Z12" s="33">
        <f t="shared" si="3"/>
        <v>0.43991884326990577</v>
      </c>
      <c r="AA12" s="104">
        <v>0</v>
      </c>
      <c r="AB12" s="104">
        <v>1.4385323560919762E-3</v>
      </c>
      <c r="AC12" s="104">
        <v>0.99856146764390796</v>
      </c>
      <c r="AD12" s="40">
        <f t="shared" si="4"/>
        <v>0.56008115673009429</v>
      </c>
    </row>
    <row r="13" spans="1:30" s="21" customFormat="1" x14ac:dyDescent="0.25">
      <c r="A13" s="57"/>
      <c r="B13" s="94"/>
      <c r="C13" s="121"/>
      <c r="D13" s="125" t="s">
        <v>282</v>
      </c>
      <c r="E13" s="135">
        <f>SUM(E7:E12)</f>
        <v>1565724</v>
      </c>
      <c r="F13" s="135">
        <f t="shared" ref="F13:K13" si="5">SUM(F7:F12)</f>
        <v>929996</v>
      </c>
      <c r="G13" s="135">
        <f t="shared" si="5"/>
        <v>1611</v>
      </c>
      <c r="H13" s="135">
        <f t="shared" si="5"/>
        <v>6727314</v>
      </c>
      <c r="I13" s="135">
        <f t="shared" si="5"/>
        <v>6727985</v>
      </c>
      <c r="J13" s="135"/>
      <c r="K13" s="135">
        <f t="shared" si="5"/>
        <v>2270170.7000000002</v>
      </c>
      <c r="L13" s="136">
        <f t="shared" ref="L13" si="6">K13*1000/I13</f>
        <v>337.42208105398572</v>
      </c>
      <c r="M13" s="43"/>
      <c r="N13" s="138">
        <f>SUM(N7:N12)</f>
        <v>1165057.2100000002</v>
      </c>
      <c r="O13" s="139">
        <f t="shared" ref="O13" si="7">N13*1000/I13</f>
        <v>173.16584534596916</v>
      </c>
      <c r="P13" s="140"/>
      <c r="Q13" s="138">
        <f>SUM(Q7:Q12)</f>
        <v>1105113.49</v>
      </c>
      <c r="R13" s="136">
        <f t="shared" ref="R13" si="8">Q13*1000/I13</f>
        <v>164.25623570801659</v>
      </c>
      <c r="S13" s="141"/>
      <c r="T13" s="142"/>
      <c r="U13" s="104"/>
      <c r="V13" s="104"/>
      <c r="W13" s="268" t="s">
        <v>290</v>
      </c>
      <c r="X13" s="269"/>
      <c r="Y13" s="270"/>
      <c r="Z13" s="33">
        <f t="shared" si="3"/>
        <v>0.51320246975260497</v>
      </c>
      <c r="AA13" s="104"/>
      <c r="AB13" s="104"/>
      <c r="AC13" s="104"/>
      <c r="AD13" s="40">
        <f t="shared" ref="AD13" si="9">Q13/K13</f>
        <v>0.48679753024739503</v>
      </c>
    </row>
    <row r="14" spans="1:30" s="21" customFormat="1" x14ac:dyDescent="0.25">
      <c r="A14" s="57"/>
      <c r="B14" s="94"/>
      <c r="C14" s="121"/>
      <c r="D14" s="82"/>
      <c r="E14" s="42"/>
      <c r="F14" s="42"/>
      <c r="G14" s="42"/>
      <c r="H14" s="42"/>
      <c r="I14" s="42"/>
      <c r="J14" s="43"/>
      <c r="K14" s="102"/>
      <c r="L14" s="45"/>
      <c r="M14" s="43"/>
      <c r="N14" s="102"/>
      <c r="O14" s="37"/>
      <c r="P14" s="50"/>
      <c r="Q14" s="102"/>
      <c r="R14" s="45"/>
      <c r="S14" s="113"/>
      <c r="T14" s="104"/>
      <c r="U14" s="104"/>
      <c r="V14" s="104"/>
      <c r="W14" s="104"/>
      <c r="X14" s="104"/>
      <c r="Y14" s="104"/>
      <c r="Z14" s="33"/>
      <c r="AA14" s="104"/>
      <c r="AB14" s="104"/>
      <c r="AC14" s="104"/>
      <c r="AD14" s="40"/>
    </row>
    <row r="15" spans="1:30" s="21" customFormat="1" ht="18" thickBot="1" x14ac:dyDescent="0.3">
      <c r="A15" s="57"/>
      <c r="B15" s="94"/>
      <c r="C15" s="121"/>
      <c r="D15" s="154"/>
      <c r="E15" s="143"/>
      <c r="F15" s="143"/>
      <c r="G15" s="143"/>
      <c r="H15" s="143"/>
      <c r="I15" s="143"/>
      <c r="J15" s="144"/>
      <c r="K15" s="145"/>
      <c r="L15" s="146"/>
      <c r="M15" s="144"/>
      <c r="N15" s="145"/>
      <c r="O15" s="147"/>
      <c r="P15" s="148"/>
      <c r="Q15" s="145"/>
      <c r="R15" s="146"/>
      <c r="S15" s="158"/>
      <c r="T15" s="150"/>
      <c r="U15" s="150"/>
      <c r="V15" s="150"/>
      <c r="W15" s="150"/>
      <c r="X15" s="150"/>
      <c r="Y15" s="150"/>
      <c r="Z15" s="151"/>
      <c r="AA15" s="150"/>
      <c r="AB15" s="150"/>
      <c r="AC15" s="150"/>
      <c r="AD15" s="152"/>
    </row>
    <row r="16" spans="1:30" s="21" customFormat="1" ht="17.25" customHeight="1" thickBot="1" x14ac:dyDescent="0.3">
      <c r="A16" s="57"/>
      <c r="B16" s="94"/>
      <c r="C16" s="153"/>
      <c r="D16" s="271" t="s">
        <v>283</v>
      </c>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3"/>
    </row>
    <row r="17" spans="1:30" s="21" customFormat="1" x14ac:dyDescent="0.25">
      <c r="A17" s="20"/>
      <c r="B17" s="94">
        <v>6</v>
      </c>
      <c r="C17" s="121">
        <v>2</v>
      </c>
      <c r="D17" s="82" t="s">
        <v>72</v>
      </c>
      <c r="E17" s="42">
        <v>197499</v>
      </c>
      <c r="F17" s="42">
        <v>24009</v>
      </c>
      <c r="G17" s="42">
        <v>0</v>
      </c>
      <c r="H17" s="42">
        <v>658175</v>
      </c>
      <c r="I17" s="42">
        <v>658175</v>
      </c>
      <c r="J17" s="36"/>
      <c r="K17" s="137">
        <v>249946.67</v>
      </c>
      <c r="L17" s="37">
        <f t="shared" ref="L17:L22" si="10">K17*1000/I17</f>
        <v>379.7571618490523</v>
      </c>
      <c r="M17" s="38"/>
      <c r="N17" s="137">
        <v>134500.16</v>
      </c>
      <c r="O17" s="37">
        <f t="shared" ref="O17:O22" si="11">N17*1000/I17</f>
        <v>204.35318874159609</v>
      </c>
      <c r="P17" s="50"/>
      <c r="Q17" s="137">
        <v>115446.51</v>
      </c>
      <c r="R17" s="37">
        <f t="shared" ref="R17:R22" si="12">Q17*1000/I17</f>
        <v>175.40397310745621</v>
      </c>
      <c r="S17" s="114"/>
      <c r="T17" s="104">
        <v>2.6963090601527909E-2</v>
      </c>
      <c r="U17" s="104">
        <v>4.7241579489570869E-2</v>
      </c>
      <c r="V17" s="104">
        <v>9.5695053448263553E-2</v>
      </c>
      <c r="W17" s="104">
        <v>0.41718478253111368</v>
      </c>
      <c r="X17" s="104">
        <v>0.40416264188830703</v>
      </c>
      <c r="Y17" s="104">
        <v>8.7528520412169016E-3</v>
      </c>
      <c r="Z17" s="33">
        <f t="shared" ref="Z17:Z22" si="13">N17/K17</f>
        <v>0.53811543078369473</v>
      </c>
      <c r="AA17" s="104">
        <v>0.66737400723503904</v>
      </c>
      <c r="AB17" s="104">
        <v>0</v>
      </c>
      <c r="AC17" s="104">
        <v>0.33262599276496108</v>
      </c>
      <c r="AD17" s="40">
        <f t="shared" ref="AD17:AD22" si="14">Q17/K17</f>
        <v>0.46188456921630516</v>
      </c>
    </row>
    <row r="18" spans="1:30" s="21" customFormat="1" x14ac:dyDescent="0.25">
      <c r="A18" s="20"/>
      <c r="B18" s="94">
        <v>18</v>
      </c>
      <c r="C18" s="121">
        <v>2</v>
      </c>
      <c r="D18" s="82" t="s">
        <v>81</v>
      </c>
      <c r="E18" s="42">
        <v>135657</v>
      </c>
      <c r="F18" s="42">
        <v>28699</v>
      </c>
      <c r="G18" s="42">
        <v>0</v>
      </c>
      <c r="H18" s="42">
        <v>388611</v>
      </c>
      <c r="I18" s="42">
        <v>388611</v>
      </c>
      <c r="J18" s="36"/>
      <c r="K18" s="137">
        <v>155132.44</v>
      </c>
      <c r="L18" s="37">
        <f t="shared" si="10"/>
        <v>399.19724351600956</v>
      </c>
      <c r="M18" s="38"/>
      <c r="N18" s="137">
        <v>58214.04</v>
      </c>
      <c r="O18" s="37">
        <f t="shared" si="11"/>
        <v>149.80028872059719</v>
      </c>
      <c r="P18" s="50"/>
      <c r="Q18" s="137">
        <v>96918.399999999994</v>
      </c>
      <c r="R18" s="37">
        <f t="shared" si="12"/>
        <v>249.39695479541237</v>
      </c>
      <c r="S18" s="114"/>
      <c r="T18" s="104">
        <v>3.6782363842124681E-2</v>
      </c>
      <c r="U18" s="104">
        <v>0</v>
      </c>
      <c r="V18" s="104">
        <v>8.8851417974083219E-2</v>
      </c>
      <c r="W18" s="104">
        <v>0.47429125345019862</v>
      </c>
      <c r="X18" s="104">
        <v>0.38956238048415809</v>
      </c>
      <c r="Y18" s="104">
        <v>1.051258424943536E-2</v>
      </c>
      <c r="Z18" s="33">
        <f t="shared" si="13"/>
        <v>0.37525381538509933</v>
      </c>
      <c r="AA18" s="104">
        <v>0</v>
      </c>
      <c r="AB18" s="104">
        <v>1.4465777396242612E-4</v>
      </c>
      <c r="AC18" s="104">
        <v>0.99985534222603767</v>
      </c>
      <c r="AD18" s="40">
        <f t="shared" si="14"/>
        <v>0.62474618461490061</v>
      </c>
    </row>
    <row r="19" spans="1:30" s="21" customFormat="1" x14ac:dyDescent="0.25">
      <c r="A19" s="20"/>
      <c r="B19" s="94">
        <v>53</v>
      </c>
      <c r="C19" s="121">
        <v>2</v>
      </c>
      <c r="D19" s="82" t="s">
        <v>208</v>
      </c>
      <c r="E19" s="42">
        <v>149747</v>
      </c>
      <c r="F19" s="42">
        <v>57253</v>
      </c>
      <c r="G19" s="42">
        <v>0</v>
      </c>
      <c r="H19" s="42">
        <v>575000</v>
      </c>
      <c r="I19" s="42">
        <v>575000</v>
      </c>
      <c r="J19" s="43"/>
      <c r="K19" s="137">
        <v>199294.76</v>
      </c>
      <c r="L19" s="161">
        <f t="shared" si="10"/>
        <v>346.59958260869564</v>
      </c>
      <c r="M19" s="160"/>
      <c r="N19" s="137">
        <v>105722.55</v>
      </c>
      <c r="O19" s="37">
        <f t="shared" si="11"/>
        <v>183.86530434782608</v>
      </c>
      <c r="P19" s="50"/>
      <c r="Q19" s="137">
        <v>93572.21</v>
      </c>
      <c r="R19" s="161">
        <f t="shared" si="12"/>
        <v>162.73427826086956</v>
      </c>
      <c r="S19" s="114"/>
      <c r="T19" s="104">
        <v>2.9967589695859588E-2</v>
      </c>
      <c r="U19" s="104">
        <v>0</v>
      </c>
      <c r="V19" s="104">
        <v>0.10742258865303569</v>
      </c>
      <c r="W19" s="104">
        <v>0.3726230591297694</v>
      </c>
      <c r="X19" s="104">
        <v>0.48441699523895332</v>
      </c>
      <c r="Y19" s="104">
        <v>5.5697672823820463E-3</v>
      </c>
      <c r="Z19" s="33">
        <f t="shared" si="13"/>
        <v>0.53048334035475897</v>
      </c>
      <c r="AA19" s="104">
        <v>0</v>
      </c>
      <c r="AB19" s="104">
        <v>8.6713779657443155E-4</v>
      </c>
      <c r="AC19" s="104">
        <v>0.99913286220342556</v>
      </c>
      <c r="AD19" s="40">
        <f t="shared" si="14"/>
        <v>0.46951665964524109</v>
      </c>
    </row>
    <row r="20" spans="1:30" s="21" customFormat="1" x14ac:dyDescent="0.25">
      <c r="A20" s="20"/>
      <c r="B20" s="94">
        <v>335</v>
      </c>
      <c r="C20" s="121">
        <v>2</v>
      </c>
      <c r="D20" s="82" t="s">
        <v>176</v>
      </c>
      <c r="E20" s="42">
        <v>131751</v>
      </c>
      <c r="F20" s="42">
        <v>5813</v>
      </c>
      <c r="G20" s="42">
        <v>9711</v>
      </c>
      <c r="H20" s="42">
        <v>302641</v>
      </c>
      <c r="I20" s="42">
        <v>306687</v>
      </c>
      <c r="J20" s="44"/>
      <c r="K20" s="137">
        <v>145605.31</v>
      </c>
      <c r="L20" s="161">
        <f t="shared" si="10"/>
        <v>474.7684447009492</v>
      </c>
      <c r="M20" s="162"/>
      <c r="N20" s="137">
        <v>88051.23</v>
      </c>
      <c r="O20" s="37">
        <f t="shared" si="11"/>
        <v>287.10453980768665</v>
      </c>
      <c r="P20" s="50"/>
      <c r="Q20" s="137">
        <v>57554.080000000002</v>
      </c>
      <c r="R20" s="161">
        <f t="shared" si="12"/>
        <v>187.66390489326253</v>
      </c>
      <c r="S20" s="114"/>
      <c r="T20" s="104">
        <v>1.8938406652581685E-2</v>
      </c>
      <c r="U20" s="104">
        <v>7.9590029577099601E-4</v>
      </c>
      <c r="V20" s="104">
        <v>5.6624194801140199E-2</v>
      </c>
      <c r="W20" s="104">
        <v>0.61194999774563053</v>
      </c>
      <c r="X20" s="104">
        <v>0.30536597841960866</v>
      </c>
      <c r="Y20" s="104">
        <v>6.3255220852678614E-3</v>
      </c>
      <c r="Z20" s="33">
        <f t="shared" si="13"/>
        <v>0.60472540458861013</v>
      </c>
      <c r="AA20" s="104">
        <v>0.2776124646593256</v>
      </c>
      <c r="AB20" s="104">
        <v>1.0028828538306929E-3</v>
      </c>
      <c r="AC20" s="104">
        <v>0.72138465248684358</v>
      </c>
      <c r="AD20" s="40">
        <f t="shared" si="14"/>
        <v>0.39527459541138987</v>
      </c>
    </row>
    <row r="21" spans="1:30" s="21" customFormat="1" x14ac:dyDescent="0.25">
      <c r="A21" s="20"/>
      <c r="B21" s="94">
        <v>357</v>
      </c>
      <c r="C21" s="121">
        <v>2</v>
      </c>
      <c r="D21" s="82" t="s">
        <v>135</v>
      </c>
      <c r="E21" s="42">
        <v>163930</v>
      </c>
      <c r="F21" s="42">
        <v>31521</v>
      </c>
      <c r="G21" s="42">
        <v>0</v>
      </c>
      <c r="H21" s="42">
        <v>449098</v>
      </c>
      <c r="I21" s="42">
        <v>449098</v>
      </c>
      <c r="J21" s="44"/>
      <c r="K21" s="137">
        <v>195148.7</v>
      </c>
      <c r="L21" s="161">
        <f t="shared" si="10"/>
        <v>434.53477860066175</v>
      </c>
      <c r="M21" s="167"/>
      <c r="N21" s="137">
        <v>104564.13</v>
      </c>
      <c r="O21" s="37">
        <f t="shared" si="11"/>
        <v>232.83143100169673</v>
      </c>
      <c r="P21" s="168"/>
      <c r="Q21" s="137">
        <v>90584.57</v>
      </c>
      <c r="R21" s="161">
        <f t="shared" si="12"/>
        <v>201.70334759896502</v>
      </c>
      <c r="S21" s="115">
        <v>1</v>
      </c>
      <c r="T21" s="104">
        <v>2.3665189965239513E-2</v>
      </c>
      <c r="U21" s="104">
        <v>8.208933598931106E-3</v>
      </c>
      <c r="V21" s="104">
        <v>9.9017703298444698E-2</v>
      </c>
      <c r="W21" s="104">
        <v>0.45470363498457839</v>
      </c>
      <c r="X21" s="104">
        <v>0.40816549614098063</v>
      </c>
      <c r="Y21" s="104">
        <v>6.2390420118256613E-3</v>
      </c>
      <c r="Z21" s="33">
        <f t="shared" si="13"/>
        <v>0.53581771233935971</v>
      </c>
      <c r="AA21" s="104">
        <v>0</v>
      </c>
      <c r="AB21" s="104">
        <v>1.4386556120981749E-3</v>
      </c>
      <c r="AC21" s="104">
        <v>0.99856134438790178</v>
      </c>
      <c r="AD21" s="40">
        <f t="shared" si="14"/>
        <v>0.46418228766064035</v>
      </c>
    </row>
    <row r="22" spans="1:30" s="21" customFormat="1" x14ac:dyDescent="0.25">
      <c r="A22" s="20"/>
      <c r="B22" s="94">
        <v>441</v>
      </c>
      <c r="C22" s="121">
        <v>2</v>
      </c>
      <c r="D22" s="82" t="s">
        <v>149</v>
      </c>
      <c r="E22" s="42">
        <v>282124</v>
      </c>
      <c r="F22" s="42">
        <v>115092</v>
      </c>
      <c r="G22" s="42">
        <v>26</v>
      </c>
      <c r="H22" s="42">
        <v>960754</v>
      </c>
      <c r="I22" s="42">
        <v>960765</v>
      </c>
      <c r="J22" s="44"/>
      <c r="K22" s="137">
        <v>347871.48</v>
      </c>
      <c r="L22" s="161">
        <f t="shared" si="10"/>
        <v>362.07759441694901</v>
      </c>
      <c r="M22" s="160"/>
      <c r="N22" s="137">
        <v>147737.14000000001</v>
      </c>
      <c r="O22" s="37">
        <f t="shared" si="11"/>
        <v>153.77031844415649</v>
      </c>
      <c r="P22" s="50"/>
      <c r="Q22" s="137">
        <v>200134.34</v>
      </c>
      <c r="R22" s="161">
        <f t="shared" si="12"/>
        <v>208.30727597279252</v>
      </c>
      <c r="S22" s="114"/>
      <c r="T22" s="104">
        <v>3.5832222012690915E-2</v>
      </c>
      <c r="U22" s="104">
        <v>0</v>
      </c>
      <c r="V22" s="104">
        <v>5.4307264916594426E-2</v>
      </c>
      <c r="W22" s="104">
        <v>0.45413319900466459</v>
      </c>
      <c r="X22" s="104">
        <v>0.45279534990321318</v>
      </c>
      <c r="Y22" s="104">
        <v>2.9319641628367788E-3</v>
      </c>
      <c r="Z22" s="33">
        <f t="shared" si="13"/>
        <v>0.42468885348117652</v>
      </c>
      <c r="AA22" s="104">
        <v>0</v>
      </c>
      <c r="AB22" s="104">
        <v>6.1043996747384784E-4</v>
      </c>
      <c r="AC22" s="104">
        <v>0.99938956003252621</v>
      </c>
      <c r="AD22" s="40">
        <f t="shared" si="14"/>
        <v>0.57531114651882354</v>
      </c>
    </row>
    <row r="23" spans="1:30" s="21" customFormat="1" x14ac:dyDescent="0.25">
      <c r="A23" s="57"/>
      <c r="B23" s="94"/>
      <c r="C23" s="121"/>
      <c r="D23" s="125" t="s">
        <v>282</v>
      </c>
      <c r="E23" s="135">
        <f>SUM(E17:E22)</f>
        <v>1060708</v>
      </c>
      <c r="F23" s="135">
        <f t="shared" ref="F23:K23" si="15">SUM(F17:F22)</f>
        <v>262387</v>
      </c>
      <c r="G23" s="135">
        <f t="shared" si="15"/>
        <v>9737</v>
      </c>
      <c r="H23" s="135">
        <f t="shared" si="15"/>
        <v>3334279</v>
      </c>
      <c r="I23" s="135">
        <f t="shared" si="15"/>
        <v>3338336</v>
      </c>
      <c r="J23" s="135"/>
      <c r="K23" s="135">
        <f t="shared" si="15"/>
        <v>1292999.3599999999</v>
      </c>
      <c r="L23" s="136">
        <f t="shared" ref="L23" si="16">K23*1000/I23</f>
        <v>387.3185203646367</v>
      </c>
      <c r="M23" s="44"/>
      <c r="N23" s="138">
        <f>SUM(N17:N22)</f>
        <v>638789.25</v>
      </c>
      <c r="O23" s="139">
        <f>N23*1000/H23</f>
        <v>191.58242306657601</v>
      </c>
      <c r="P23" s="50"/>
      <c r="Q23" s="138">
        <f>SUM(Q17:Q22)</f>
        <v>654210.11</v>
      </c>
      <c r="R23" s="136">
        <f t="shared" ref="R23" si="17">Q23*1000/I23</f>
        <v>195.96892284060084</v>
      </c>
      <c r="S23" s="114"/>
      <c r="T23" s="104"/>
      <c r="U23" s="104"/>
      <c r="V23" s="104"/>
      <c r="W23" s="268" t="s">
        <v>290</v>
      </c>
      <c r="X23" s="269"/>
      <c r="Y23" s="270"/>
      <c r="Z23" s="33">
        <f t="shared" ref="Z23" si="18">N23/K23</f>
        <v>0.49403678745827073</v>
      </c>
      <c r="AA23" s="104"/>
      <c r="AB23" s="104"/>
      <c r="AC23" s="104"/>
      <c r="AD23" s="40">
        <f t="shared" ref="AD23" si="19">Q23/K23</f>
        <v>0.50596321254172938</v>
      </c>
    </row>
    <row r="24" spans="1:30" s="21" customFormat="1" x14ac:dyDescent="0.25">
      <c r="A24" s="57"/>
      <c r="B24" s="94"/>
      <c r="C24" s="121"/>
      <c r="D24" s="82"/>
      <c r="E24" s="42"/>
      <c r="F24" s="42"/>
      <c r="G24" s="42"/>
      <c r="H24" s="42"/>
      <c r="I24" s="42"/>
      <c r="J24" s="43"/>
      <c r="K24" s="102"/>
      <c r="L24" s="45"/>
      <c r="M24" s="44"/>
      <c r="N24" s="102"/>
      <c r="O24" s="37"/>
      <c r="P24" s="50"/>
      <c r="Q24" s="102"/>
      <c r="R24" s="45"/>
      <c r="S24" s="114"/>
      <c r="T24" s="104"/>
      <c r="U24" s="104"/>
      <c r="V24" s="104"/>
      <c r="W24" s="104"/>
      <c r="X24" s="104"/>
      <c r="Y24" s="104"/>
      <c r="Z24" s="33"/>
      <c r="AA24" s="104"/>
      <c r="AB24" s="104"/>
      <c r="AC24" s="104"/>
      <c r="AD24" s="40"/>
    </row>
    <row r="25" spans="1:30" s="21" customFormat="1" ht="18" thickBot="1" x14ac:dyDescent="0.3">
      <c r="A25" s="57"/>
      <c r="B25" s="94"/>
      <c r="C25" s="121"/>
      <c r="D25" s="154"/>
      <c r="E25" s="143"/>
      <c r="F25" s="143"/>
      <c r="G25" s="143"/>
      <c r="H25" s="143"/>
      <c r="I25" s="143"/>
      <c r="J25" s="144"/>
      <c r="K25" s="145"/>
      <c r="L25" s="146"/>
      <c r="M25" s="156"/>
      <c r="N25" s="145"/>
      <c r="O25" s="147"/>
      <c r="P25" s="148"/>
      <c r="Q25" s="145"/>
      <c r="R25" s="146"/>
      <c r="S25" s="149"/>
      <c r="T25" s="150"/>
      <c r="U25" s="150"/>
      <c r="V25" s="150"/>
      <c r="W25" s="150"/>
      <c r="X25" s="150"/>
      <c r="Y25" s="150"/>
      <c r="Z25" s="151"/>
      <c r="AA25" s="150"/>
      <c r="AB25" s="150"/>
      <c r="AC25" s="150"/>
      <c r="AD25" s="152"/>
    </row>
    <row r="26" spans="1:30" s="21" customFormat="1" ht="17.25" customHeight="1" thickBot="1" x14ac:dyDescent="0.3">
      <c r="A26" s="57"/>
      <c r="B26" s="94"/>
      <c r="C26" s="153"/>
      <c r="D26" s="282" t="s">
        <v>287</v>
      </c>
      <c r="E26" s="283"/>
      <c r="F26" s="283"/>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4"/>
    </row>
    <row r="27" spans="1:30" s="21" customFormat="1" x14ac:dyDescent="0.25">
      <c r="A27" s="20"/>
      <c r="B27" s="94">
        <v>14</v>
      </c>
      <c r="C27" s="121">
        <v>3</v>
      </c>
      <c r="D27" s="82" t="s">
        <v>38</v>
      </c>
      <c r="E27" s="42">
        <v>42436</v>
      </c>
      <c r="F27" s="42">
        <v>11302</v>
      </c>
      <c r="G27" s="42">
        <v>0</v>
      </c>
      <c r="H27" s="42">
        <v>147000</v>
      </c>
      <c r="I27" s="42">
        <v>147000</v>
      </c>
      <c r="J27" s="36"/>
      <c r="K27" s="137">
        <v>57768.81</v>
      </c>
      <c r="L27" s="37">
        <f t="shared" ref="L27:L33" si="20">K27*1000/I27</f>
        <v>392.98510204081634</v>
      </c>
      <c r="M27" s="41"/>
      <c r="N27" s="137">
        <v>28777.67</v>
      </c>
      <c r="O27" s="37">
        <f t="shared" ref="O27:O33" si="21">N27*1000/I27</f>
        <v>195.76646258503402</v>
      </c>
      <c r="P27" s="50"/>
      <c r="Q27" s="137">
        <v>28991.14</v>
      </c>
      <c r="R27" s="37">
        <f t="shared" ref="R27:R33" si="22">Q27*1000/I27</f>
        <v>197.21863945578232</v>
      </c>
      <c r="S27" s="114"/>
      <c r="T27" s="104">
        <v>2.8145781086516043E-2</v>
      </c>
      <c r="U27" s="104">
        <v>0</v>
      </c>
      <c r="V27" s="104">
        <v>0.13524618219612639</v>
      </c>
      <c r="W27" s="104">
        <v>0.474873400105012</v>
      </c>
      <c r="X27" s="104">
        <v>0.35621125685296973</v>
      </c>
      <c r="Y27" s="104">
        <v>5.5233797593759329E-3</v>
      </c>
      <c r="Z27" s="33">
        <f t="shared" ref="Z27:Z33" si="23">N27/K27</f>
        <v>0.49815237668908185</v>
      </c>
      <c r="AA27" s="104">
        <v>0</v>
      </c>
      <c r="AB27" s="104">
        <v>2.3610661740104048E-3</v>
      </c>
      <c r="AC27" s="104">
        <v>0.99763893382598956</v>
      </c>
      <c r="AD27" s="40">
        <f t="shared" ref="AD27:AD33" si="24">Q27/K27</f>
        <v>0.50184762331091815</v>
      </c>
    </row>
    <row r="28" spans="1:30" s="21" customFormat="1" x14ac:dyDescent="0.25">
      <c r="A28" s="20"/>
      <c r="B28" s="94">
        <v>36</v>
      </c>
      <c r="C28" s="121">
        <v>3</v>
      </c>
      <c r="D28" s="82" t="s">
        <v>92</v>
      </c>
      <c r="E28" s="42">
        <v>29640</v>
      </c>
      <c r="F28" s="42">
        <v>22360</v>
      </c>
      <c r="G28" s="42">
        <v>0</v>
      </c>
      <c r="H28" s="42">
        <v>131000</v>
      </c>
      <c r="I28" s="42">
        <v>131000</v>
      </c>
      <c r="J28" s="36"/>
      <c r="K28" s="137">
        <v>54616.67</v>
      </c>
      <c r="L28" s="37">
        <f t="shared" si="20"/>
        <v>416.92114503816794</v>
      </c>
      <c r="M28" s="38"/>
      <c r="N28" s="137">
        <v>33232.629999999997</v>
      </c>
      <c r="O28" s="37">
        <f t="shared" si="21"/>
        <v>253.68419847328241</v>
      </c>
      <c r="P28" s="159">
        <v>5</v>
      </c>
      <c r="Q28" s="137">
        <v>21384.04</v>
      </c>
      <c r="R28" s="37">
        <f t="shared" si="22"/>
        <v>163.2369465648855</v>
      </c>
      <c r="S28" s="214"/>
      <c r="T28" s="104">
        <v>2.1719918044403951E-2</v>
      </c>
      <c r="U28" s="104">
        <v>3.0090907641074453E-5</v>
      </c>
      <c r="V28" s="104">
        <v>7.7891818974303265E-2</v>
      </c>
      <c r="W28" s="104">
        <v>0.39686266178752633</v>
      </c>
      <c r="X28" s="104">
        <v>0.49464246434904496</v>
      </c>
      <c r="Y28" s="104">
        <v>8.8530459370805142E-3</v>
      </c>
      <c r="Z28" s="33">
        <f t="shared" si="23"/>
        <v>0.60847045416719836</v>
      </c>
      <c r="AA28" s="104">
        <v>0</v>
      </c>
      <c r="AB28" s="104">
        <v>0</v>
      </c>
      <c r="AC28" s="104">
        <v>1</v>
      </c>
      <c r="AD28" s="40">
        <f t="shared" si="24"/>
        <v>0.39152954583280164</v>
      </c>
    </row>
    <row r="29" spans="1:30" s="21" customFormat="1" x14ac:dyDescent="0.25">
      <c r="A29" s="20"/>
      <c r="B29" s="94">
        <v>55</v>
      </c>
      <c r="C29" s="121">
        <v>3</v>
      </c>
      <c r="D29" s="82" t="s">
        <v>173</v>
      </c>
      <c r="E29" s="42">
        <v>26251</v>
      </c>
      <c r="F29" s="42">
        <v>6266</v>
      </c>
      <c r="G29" s="42">
        <v>114</v>
      </c>
      <c r="H29" s="42">
        <v>75140</v>
      </c>
      <c r="I29" s="42">
        <v>75188</v>
      </c>
      <c r="J29" s="44"/>
      <c r="K29" s="137">
        <v>30980.959999999999</v>
      </c>
      <c r="L29" s="161">
        <f t="shared" si="20"/>
        <v>412.04660318135871</v>
      </c>
      <c r="M29" s="162"/>
      <c r="N29" s="137">
        <v>10314.18</v>
      </c>
      <c r="O29" s="37">
        <f t="shared" si="21"/>
        <v>137.17853912858436</v>
      </c>
      <c r="P29" s="50"/>
      <c r="Q29" s="137">
        <v>20666.78</v>
      </c>
      <c r="R29" s="161">
        <f t="shared" si="22"/>
        <v>274.8680640527744</v>
      </c>
      <c r="S29" s="114"/>
      <c r="T29" s="104">
        <v>4.0140854629257969E-2</v>
      </c>
      <c r="U29" s="104">
        <v>8.2023001343781085E-3</v>
      </c>
      <c r="V29" s="104">
        <v>0.12475543378145426</v>
      </c>
      <c r="W29" s="104">
        <v>0.65122772726479472</v>
      </c>
      <c r="X29" s="104">
        <v>0.15518150740049136</v>
      </c>
      <c r="Y29" s="104">
        <v>2.0492176789623607E-2</v>
      </c>
      <c r="Z29" s="33">
        <f t="shared" si="23"/>
        <v>0.33291996116324352</v>
      </c>
      <c r="AA29" s="104">
        <v>0</v>
      </c>
      <c r="AB29" s="104">
        <v>1.1361228019072154E-3</v>
      </c>
      <c r="AC29" s="104">
        <v>0.99886387719809278</v>
      </c>
      <c r="AD29" s="40">
        <f t="shared" si="24"/>
        <v>0.66708003883675648</v>
      </c>
    </row>
    <row r="30" spans="1:30" s="21" customFormat="1" x14ac:dyDescent="0.25">
      <c r="A30" s="20"/>
      <c r="B30" s="94">
        <v>103</v>
      </c>
      <c r="C30" s="121">
        <v>3</v>
      </c>
      <c r="D30" s="82" t="s">
        <v>171</v>
      </c>
      <c r="E30" s="42">
        <v>26435</v>
      </c>
      <c r="F30" s="42">
        <v>8350</v>
      </c>
      <c r="G30" s="42">
        <v>46</v>
      </c>
      <c r="H30" s="42">
        <v>76563</v>
      </c>
      <c r="I30" s="42">
        <v>76582</v>
      </c>
      <c r="J30" s="47"/>
      <c r="K30" s="137">
        <v>28151.77</v>
      </c>
      <c r="L30" s="161">
        <f t="shared" si="20"/>
        <v>367.60296153143037</v>
      </c>
      <c r="M30" s="162"/>
      <c r="N30" s="137">
        <v>10932.58</v>
      </c>
      <c r="O30" s="37">
        <f t="shared" si="21"/>
        <v>142.7565224204121</v>
      </c>
      <c r="P30" s="159"/>
      <c r="Q30" s="137">
        <v>17219.189999999999</v>
      </c>
      <c r="R30" s="161">
        <f t="shared" si="22"/>
        <v>224.84643911101824</v>
      </c>
      <c r="S30" s="214"/>
      <c r="T30" s="104">
        <v>3.8587414864560791E-2</v>
      </c>
      <c r="U30" s="104">
        <v>0</v>
      </c>
      <c r="V30" s="104">
        <v>6.0919746299592591E-2</v>
      </c>
      <c r="W30" s="104">
        <v>0.4540565904845883</v>
      </c>
      <c r="X30" s="104">
        <v>0.44643624835125834</v>
      </c>
      <c r="Y30" s="104">
        <v>0</v>
      </c>
      <c r="Z30" s="33">
        <f t="shared" si="23"/>
        <v>0.38834432080114323</v>
      </c>
      <c r="AA30" s="104">
        <v>0</v>
      </c>
      <c r="AB30" s="104">
        <v>0</v>
      </c>
      <c r="AC30" s="104">
        <v>1</v>
      </c>
      <c r="AD30" s="40">
        <f t="shared" si="24"/>
        <v>0.61165567919885666</v>
      </c>
    </row>
    <row r="31" spans="1:30" s="21" customFormat="1" x14ac:dyDescent="0.25">
      <c r="A31" s="20"/>
      <c r="B31" s="94">
        <v>123</v>
      </c>
      <c r="C31" s="121">
        <v>3</v>
      </c>
      <c r="D31" s="82" t="s">
        <v>202</v>
      </c>
      <c r="E31" s="42">
        <v>37035</v>
      </c>
      <c r="F31" s="42">
        <v>9910</v>
      </c>
      <c r="G31" s="42">
        <v>0</v>
      </c>
      <c r="H31" s="42">
        <v>108359</v>
      </c>
      <c r="I31" s="42">
        <v>108359</v>
      </c>
      <c r="J31" s="44"/>
      <c r="K31" s="137">
        <v>52122.69</v>
      </c>
      <c r="L31" s="161">
        <f t="shared" si="20"/>
        <v>481.01855867994351</v>
      </c>
      <c r="M31" s="160"/>
      <c r="N31" s="137">
        <v>12534</v>
      </c>
      <c r="O31" s="37">
        <f t="shared" si="21"/>
        <v>115.67105639586929</v>
      </c>
      <c r="P31" s="50"/>
      <c r="Q31" s="137">
        <v>39588.69</v>
      </c>
      <c r="R31" s="161">
        <f t="shared" si="22"/>
        <v>365.34750228407421</v>
      </c>
      <c r="S31" s="115">
        <v>1</v>
      </c>
      <c r="T31" s="104">
        <v>4.7635232168501671E-2</v>
      </c>
      <c r="U31" s="104">
        <v>1.358464975267273E-2</v>
      </c>
      <c r="V31" s="104">
        <v>0.15968166586883678</v>
      </c>
      <c r="W31" s="104">
        <v>0.59048348492101488</v>
      </c>
      <c r="X31" s="104">
        <v>0.16659326631562149</v>
      </c>
      <c r="Y31" s="104">
        <v>2.202170097335248E-2</v>
      </c>
      <c r="Z31" s="33">
        <f t="shared" si="23"/>
        <v>0.24047108850291493</v>
      </c>
      <c r="AA31" s="104">
        <v>0</v>
      </c>
      <c r="AB31" s="104">
        <v>5.2489738862286173E-4</v>
      </c>
      <c r="AC31" s="104">
        <v>0.99947510261137718</v>
      </c>
      <c r="AD31" s="40">
        <f t="shared" si="24"/>
        <v>0.75952891149708501</v>
      </c>
    </row>
    <row r="32" spans="1:30" s="21" customFormat="1" x14ac:dyDescent="0.25">
      <c r="A32" s="20"/>
      <c r="B32" s="94">
        <v>179</v>
      </c>
      <c r="C32" s="121">
        <v>3</v>
      </c>
      <c r="D32" s="82" t="s">
        <v>45</v>
      </c>
      <c r="E32" s="42">
        <v>26385</v>
      </c>
      <c r="F32" s="42">
        <v>12653</v>
      </c>
      <c r="G32" s="42">
        <v>0</v>
      </c>
      <c r="H32" s="42">
        <v>94261</v>
      </c>
      <c r="I32" s="42">
        <v>94261</v>
      </c>
      <c r="J32" s="36"/>
      <c r="K32" s="137">
        <v>48072.03</v>
      </c>
      <c r="L32" s="37">
        <f t="shared" si="20"/>
        <v>509.98854245127887</v>
      </c>
      <c r="M32" s="41"/>
      <c r="N32" s="137">
        <v>17691.21</v>
      </c>
      <c r="O32" s="37">
        <f t="shared" si="21"/>
        <v>187.68324121322709</v>
      </c>
      <c r="P32" s="159">
        <v>5</v>
      </c>
      <c r="Q32" s="137">
        <v>30380.82</v>
      </c>
      <c r="R32" s="37">
        <f t="shared" si="22"/>
        <v>322.30530123805181</v>
      </c>
      <c r="S32" s="214"/>
      <c r="T32" s="104">
        <v>2.9358082347109103E-2</v>
      </c>
      <c r="U32" s="104">
        <v>0</v>
      </c>
      <c r="V32" s="104">
        <v>0.10221234160919462</v>
      </c>
      <c r="W32" s="104">
        <v>0.52052912152419206</v>
      </c>
      <c r="X32" s="104">
        <v>0.34125308557187445</v>
      </c>
      <c r="Y32" s="104">
        <v>6.6473689476299249E-3</v>
      </c>
      <c r="Z32" s="33">
        <f t="shared" si="23"/>
        <v>0.36801462305627619</v>
      </c>
      <c r="AA32" s="104">
        <v>0</v>
      </c>
      <c r="AB32" s="104">
        <v>7.3730728795338638E-4</v>
      </c>
      <c r="AC32" s="104">
        <v>0.9992626927120466</v>
      </c>
      <c r="AD32" s="40">
        <f t="shared" si="24"/>
        <v>0.63198537694372381</v>
      </c>
    </row>
    <row r="33" spans="1:30" s="21" customFormat="1" x14ac:dyDescent="0.25">
      <c r="A33" s="20"/>
      <c r="B33" s="94">
        <v>293</v>
      </c>
      <c r="C33" s="121">
        <v>3</v>
      </c>
      <c r="D33" s="82" t="s">
        <v>156</v>
      </c>
      <c r="E33" s="42">
        <v>26434</v>
      </c>
      <c r="F33" s="42">
        <v>7472</v>
      </c>
      <c r="G33" s="42">
        <v>0</v>
      </c>
      <c r="H33" s="42">
        <v>85500</v>
      </c>
      <c r="I33" s="42">
        <v>85500</v>
      </c>
      <c r="J33" s="47"/>
      <c r="K33" s="137">
        <v>37579.03</v>
      </c>
      <c r="L33" s="161">
        <f t="shared" si="20"/>
        <v>439.5208187134503</v>
      </c>
      <c r="M33" s="162"/>
      <c r="N33" s="137">
        <v>20836.689999999999</v>
      </c>
      <c r="O33" s="37">
        <f t="shared" si="21"/>
        <v>243.70397660818713</v>
      </c>
      <c r="P33" s="50"/>
      <c r="Q33" s="137">
        <v>16742.34</v>
      </c>
      <c r="R33" s="161">
        <f t="shared" si="22"/>
        <v>195.81684210526316</v>
      </c>
      <c r="S33" s="115">
        <v>1</v>
      </c>
      <c r="T33" s="104">
        <v>2.2609637135264767E-2</v>
      </c>
      <c r="U33" s="104">
        <v>1.6797293620051938E-4</v>
      </c>
      <c r="V33" s="104">
        <v>0.10767977063535523</v>
      </c>
      <c r="W33" s="104">
        <v>0.56798896561785972</v>
      </c>
      <c r="X33" s="104">
        <v>0.29257765988743895</v>
      </c>
      <c r="Y33" s="104">
        <v>8.9759937878808975E-3</v>
      </c>
      <c r="Z33" s="33">
        <f t="shared" si="23"/>
        <v>0.55447652587094454</v>
      </c>
      <c r="AA33" s="104">
        <v>0</v>
      </c>
      <c r="AB33" s="104">
        <v>4.1314416025477925E-3</v>
      </c>
      <c r="AC33" s="104">
        <v>0.99586855839745214</v>
      </c>
      <c r="AD33" s="40">
        <f t="shared" si="24"/>
        <v>0.44552347412905552</v>
      </c>
    </row>
    <row r="34" spans="1:30" s="51" customFormat="1" x14ac:dyDescent="0.25">
      <c r="A34" s="20"/>
      <c r="B34" s="94"/>
      <c r="C34" s="121"/>
      <c r="D34" s="125" t="s">
        <v>282</v>
      </c>
      <c r="E34" s="135">
        <f>SUM(E27:E33)</f>
        <v>214616</v>
      </c>
      <c r="F34" s="135">
        <f>SUM(F27:F33)</f>
        <v>78313</v>
      </c>
      <c r="G34" s="135">
        <f>SUM(G27:G33)</f>
        <v>160</v>
      </c>
      <c r="H34" s="135">
        <f>SUM(H27:H33)</f>
        <v>717823</v>
      </c>
      <c r="I34" s="135">
        <f>SUM(I27:I33)</f>
        <v>717890</v>
      </c>
      <c r="J34" s="135"/>
      <c r="K34" s="135">
        <f>SUM(K27:K33)</f>
        <v>309291.95999999996</v>
      </c>
      <c r="L34" s="136">
        <f t="shared" ref="L34" si="25">K34*1000/I34</f>
        <v>430.83475184220413</v>
      </c>
      <c r="M34" s="44"/>
      <c r="N34" s="138">
        <f>SUM(N27:N33)</f>
        <v>134318.96</v>
      </c>
      <c r="O34" s="139">
        <f t="shared" ref="O34" si="26">N34*1000/I34</f>
        <v>187.10242516262937</v>
      </c>
      <c r="P34" s="140"/>
      <c r="Q34" s="138">
        <f>SUM(Q27:Q33)</f>
        <v>174973</v>
      </c>
      <c r="R34" s="136">
        <f t="shared" ref="R34" si="27">Q34*1000/I34</f>
        <v>243.73232667957487</v>
      </c>
      <c r="S34" s="115"/>
      <c r="T34" s="104"/>
      <c r="U34" s="104"/>
      <c r="V34" s="104"/>
      <c r="W34" s="268" t="s">
        <v>290</v>
      </c>
      <c r="X34" s="269"/>
      <c r="Y34" s="270"/>
      <c r="Z34" s="33">
        <f t="shared" ref="Z34" si="28">N34/K34</f>
        <v>0.43427886065968224</v>
      </c>
      <c r="AA34" s="104"/>
      <c r="AB34" s="104"/>
      <c r="AC34" s="104"/>
      <c r="AD34" s="40">
        <f t="shared" ref="AD34" si="29">Q34/K34</f>
        <v>0.56572113934031787</v>
      </c>
    </row>
    <row r="35" spans="1:30" s="51" customFormat="1" x14ac:dyDescent="0.25">
      <c r="A35" s="20"/>
      <c r="B35" s="94"/>
      <c r="C35" s="121"/>
      <c r="D35" s="82"/>
      <c r="E35" s="42"/>
      <c r="F35" s="42"/>
      <c r="G35" s="42"/>
      <c r="H35" s="42"/>
      <c r="I35" s="42"/>
      <c r="J35" s="44"/>
      <c r="K35" s="102"/>
      <c r="L35" s="45"/>
      <c r="M35" s="44"/>
      <c r="N35" s="102"/>
      <c r="O35" s="37"/>
      <c r="P35" s="50"/>
      <c r="Q35" s="102"/>
      <c r="R35" s="45"/>
      <c r="S35" s="115"/>
      <c r="T35" s="104"/>
      <c r="U35" s="104"/>
      <c r="V35" s="104"/>
      <c r="W35" s="104"/>
      <c r="X35" s="104"/>
      <c r="Y35" s="104"/>
      <c r="Z35" s="33"/>
      <c r="AA35" s="104"/>
      <c r="AB35" s="104"/>
      <c r="AC35" s="104"/>
      <c r="AD35" s="40"/>
    </row>
    <row r="36" spans="1:30" s="51" customFormat="1" ht="18" thickBot="1" x14ac:dyDescent="0.3">
      <c r="A36" s="20"/>
      <c r="B36" s="94"/>
      <c r="C36" s="121"/>
      <c r="D36" s="154"/>
      <c r="E36" s="143"/>
      <c r="F36" s="143"/>
      <c r="G36" s="143"/>
      <c r="H36" s="143"/>
      <c r="I36" s="143"/>
      <c r="J36" s="156"/>
      <c r="K36" s="145"/>
      <c r="L36" s="146"/>
      <c r="M36" s="156"/>
      <c r="N36" s="145"/>
      <c r="O36" s="147"/>
      <c r="P36" s="148"/>
      <c r="Q36" s="145"/>
      <c r="R36" s="146"/>
      <c r="S36" s="155"/>
      <c r="T36" s="150"/>
      <c r="U36" s="150"/>
      <c r="V36" s="150"/>
      <c r="W36" s="150"/>
      <c r="X36" s="150"/>
      <c r="Y36" s="150"/>
      <c r="Z36" s="151"/>
      <c r="AA36" s="150"/>
      <c r="AB36" s="150"/>
      <c r="AC36" s="150"/>
      <c r="AD36" s="152"/>
    </row>
    <row r="37" spans="1:30" s="51" customFormat="1" ht="17.25" customHeight="1" thickBot="1" x14ac:dyDescent="0.3">
      <c r="A37" s="20"/>
      <c r="B37" s="94"/>
      <c r="C37" s="153"/>
      <c r="D37" s="271" t="s">
        <v>284</v>
      </c>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c r="AD37" s="273"/>
    </row>
    <row r="38" spans="1:30" s="21" customFormat="1" x14ac:dyDescent="0.25">
      <c r="A38" s="20"/>
      <c r="B38" s="94">
        <v>12</v>
      </c>
      <c r="C38" s="121">
        <v>4</v>
      </c>
      <c r="D38" s="82" t="s">
        <v>145</v>
      </c>
      <c r="E38" s="42">
        <v>38845</v>
      </c>
      <c r="F38" s="42">
        <v>0</v>
      </c>
      <c r="G38" s="42">
        <v>2657</v>
      </c>
      <c r="H38" s="42">
        <v>87463</v>
      </c>
      <c r="I38" s="42">
        <v>88570</v>
      </c>
      <c r="J38" s="44"/>
      <c r="K38" s="137">
        <v>30718.16</v>
      </c>
      <c r="L38" s="161">
        <f t="shared" ref="L38:L52" si="30">K38*1000/I38</f>
        <v>346.8235294117647</v>
      </c>
      <c r="M38" s="160"/>
      <c r="N38" s="137">
        <v>12128.23</v>
      </c>
      <c r="O38" s="37">
        <f t="shared" ref="O38:O52" si="31">N38*1000/I38</f>
        <v>136.93383764254261</v>
      </c>
      <c r="P38" s="50"/>
      <c r="Q38" s="137">
        <v>18589.93</v>
      </c>
      <c r="R38" s="161">
        <f t="shared" ref="R38:R52" si="32">Q38*1000/I38</f>
        <v>209.88969176922208</v>
      </c>
      <c r="S38" s="114"/>
      <c r="T38" s="104">
        <v>3.9735394200142972E-2</v>
      </c>
      <c r="U38" s="104">
        <v>1.1543316708208864E-2</v>
      </c>
      <c r="V38" s="104">
        <v>0.10727781382773909</v>
      </c>
      <c r="W38" s="104">
        <v>0.5582875654567897</v>
      </c>
      <c r="X38" s="104">
        <v>0.2669062179724494</v>
      </c>
      <c r="Y38" s="104">
        <v>1.6249691834670024E-2</v>
      </c>
      <c r="Z38" s="33">
        <f t="shared" ref="Z38:Z52" si="33">N38/K38</f>
        <v>0.39482280188657132</v>
      </c>
      <c r="AA38" s="104">
        <v>0</v>
      </c>
      <c r="AB38" s="104">
        <v>2.3270663203142777E-3</v>
      </c>
      <c r="AC38" s="104">
        <v>0.99767293367968557</v>
      </c>
      <c r="AD38" s="40">
        <f t="shared" ref="AD38:AD52" si="34">Q38/K38</f>
        <v>0.60517719811342863</v>
      </c>
    </row>
    <row r="39" spans="1:30" s="21" customFormat="1" x14ac:dyDescent="0.25">
      <c r="A39" s="20"/>
      <c r="B39" s="94">
        <v>21</v>
      </c>
      <c r="C39" s="121">
        <v>4</v>
      </c>
      <c r="D39" s="82" t="s">
        <v>209</v>
      </c>
      <c r="E39" s="42">
        <v>30194</v>
      </c>
      <c r="F39" s="42">
        <v>2306</v>
      </c>
      <c r="G39" s="42">
        <v>0</v>
      </c>
      <c r="H39" s="42">
        <v>94440</v>
      </c>
      <c r="I39" s="42">
        <v>94440</v>
      </c>
      <c r="J39" s="43"/>
      <c r="K39" s="137">
        <v>26045.46</v>
      </c>
      <c r="L39" s="161">
        <f t="shared" si="30"/>
        <v>275.7884371029225</v>
      </c>
      <c r="M39" s="160"/>
      <c r="N39" s="137">
        <v>9801.4699999999993</v>
      </c>
      <c r="O39" s="37">
        <f t="shared" si="31"/>
        <v>103.78515459551038</v>
      </c>
      <c r="P39" s="50"/>
      <c r="Q39" s="137">
        <v>16243.99</v>
      </c>
      <c r="R39" s="161">
        <f t="shared" si="32"/>
        <v>172.00328250741211</v>
      </c>
      <c r="S39" s="114"/>
      <c r="T39" s="104">
        <v>5.3089995684320823E-2</v>
      </c>
      <c r="U39" s="104">
        <v>1.253893548620768E-3</v>
      </c>
      <c r="V39" s="104">
        <v>0.15895370796421354</v>
      </c>
      <c r="W39" s="104">
        <v>0.66970770710923977</v>
      </c>
      <c r="X39" s="104">
        <v>0.10175514489153159</v>
      </c>
      <c r="Y39" s="104">
        <v>1.5239550802073568E-2</v>
      </c>
      <c r="Z39" s="33">
        <f t="shared" si="33"/>
        <v>0.37632163148587122</v>
      </c>
      <c r="AA39" s="104">
        <v>0</v>
      </c>
      <c r="AB39" s="104">
        <v>8.4708252098160614E-4</v>
      </c>
      <c r="AC39" s="104">
        <v>0.99915291747901835</v>
      </c>
      <c r="AD39" s="40">
        <f t="shared" si="34"/>
        <v>0.62367836851412872</v>
      </c>
    </row>
    <row r="40" spans="1:30" s="21" customFormat="1" x14ac:dyDescent="0.25">
      <c r="A40" s="20"/>
      <c r="B40" s="94">
        <v>34</v>
      </c>
      <c r="C40" s="121">
        <v>4</v>
      </c>
      <c r="D40" s="82" t="s">
        <v>136</v>
      </c>
      <c r="E40" s="42">
        <v>24468</v>
      </c>
      <c r="F40" s="42">
        <v>5011</v>
      </c>
      <c r="G40" s="42">
        <v>1845</v>
      </c>
      <c r="H40" s="42">
        <v>63175</v>
      </c>
      <c r="I40" s="42">
        <v>63944</v>
      </c>
      <c r="J40" s="44"/>
      <c r="K40" s="137">
        <v>26388.6</v>
      </c>
      <c r="L40" s="161">
        <f t="shared" si="30"/>
        <v>412.68297260102588</v>
      </c>
      <c r="M40" s="160"/>
      <c r="N40" s="137">
        <v>9546.26</v>
      </c>
      <c r="O40" s="37">
        <f t="shared" si="31"/>
        <v>149.29094207431501</v>
      </c>
      <c r="P40" s="168"/>
      <c r="Q40" s="137">
        <v>16842.34</v>
      </c>
      <c r="R40" s="161">
        <f t="shared" si="32"/>
        <v>263.39203052671087</v>
      </c>
      <c r="S40" s="114"/>
      <c r="T40" s="104">
        <v>3.6463494604169588E-2</v>
      </c>
      <c r="U40" s="104">
        <v>0</v>
      </c>
      <c r="V40" s="104">
        <v>0.14072736338628949</v>
      </c>
      <c r="W40" s="104">
        <v>0.62685177231711686</v>
      </c>
      <c r="X40" s="104">
        <v>0.18832401380226391</v>
      </c>
      <c r="Y40" s="104">
        <v>7.6333558901601258E-3</v>
      </c>
      <c r="Z40" s="33">
        <f t="shared" si="33"/>
        <v>0.36175697081315417</v>
      </c>
      <c r="AA40" s="104">
        <v>9.4567025722078993E-2</v>
      </c>
      <c r="AB40" s="104">
        <v>5.8661682402801518E-4</v>
      </c>
      <c r="AC40" s="104">
        <v>0.90484635745389297</v>
      </c>
      <c r="AD40" s="40">
        <f t="shared" si="34"/>
        <v>0.63824302918684583</v>
      </c>
    </row>
    <row r="41" spans="1:30" s="21" customFormat="1" x14ac:dyDescent="0.25">
      <c r="A41" s="20"/>
      <c r="B41" s="94">
        <v>87</v>
      </c>
      <c r="C41" s="121">
        <v>4</v>
      </c>
      <c r="D41" s="82" t="s">
        <v>162</v>
      </c>
      <c r="E41" s="42">
        <v>59862</v>
      </c>
      <c r="F41" s="42">
        <v>5253</v>
      </c>
      <c r="G41" s="42">
        <v>2949</v>
      </c>
      <c r="H41" s="42">
        <v>149740</v>
      </c>
      <c r="I41" s="42">
        <v>150969</v>
      </c>
      <c r="J41" s="44"/>
      <c r="K41" s="137">
        <v>44384.85</v>
      </c>
      <c r="L41" s="161">
        <f t="shared" si="30"/>
        <v>293.99976154044867</v>
      </c>
      <c r="M41" s="162"/>
      <c r="N41" s="137">
        <v>23991.040000000001</v>
      </c>
      <c r="O41" s="37">
        <f t="shared" si="31"/>
        <v>158.91368426630632</v>
      </c>
      <c r="P41" s="123"/>
      <c r="Q41" s="137">
        <v>20393.810000000001</v>
      </c>
      <c r="R41" s="161">
        <f t="shared" si="32"/>
        <v>135.08607727414238</v>
      </c>
      <c r="S41" s="114"/>
      <c r="T41" s="104">
        <v>3.439075588219602E-2</v>
      </c>
      <c r="U41" s="104">
        <v>4.2515872592434502E-4</v>
      </c>
      <c r="V41" s="104">
        <v>0.13659974723896923</v>
      </c>
      <c r="W41" s="104">
        <v>0.58682824921303955</v>
      </c>
      <c r="X41" s="104">
        <v>0.23257766232726884</v>
      </c>
      <c r="Y41" s="104">
        <v>9.1784266126020368E-3</v>
      </c>
      <c r="Z41" s="33">
        <f t="shared" si="33"/>
        <v>0.54052317401095196</v>
      </c>
      <c r="AA41" s="104">
        <v>0</v>
      </c>
      <c r="AB41" s="104">
        <v>5.1986362528630009E-3</v>
      </c>
      <c r="AC41" s="104">
        <v>0.99480136374713701</v>
      </c>
      <c r="AD41" s="40">
        <f t="shared" si="34"/>
        <v>0.4594768259890481</v>
      </c>
    </row>
    <row r="42" spans="1:30" s="21" customFormat="1" x14ac:dyDescent="0.25">
      <c r="A42" s="20"/>
      <c r="B42" s="94">
        <v>88</v>
      </c>
      <c r="C42" s="121">
        <v>4</v>
      </c>
      <c r="D42" s="82" t="s">
        <v>157</v>
      </c>
      <c r="E42" s="42">
        <v>33027</v>
      </c>
      <c r="F42" s="42">
        <v>398</v>
      </c>
      <c r="G42" s="42">
        <v>11542</v>
      </c>
      <c r="H42" s="42">
        <v>54870</v>
      </c>
      <c r="I42" s="42">
        <v>59679</v>
      </c>
      <c r="J42" s="44"/>
      <c r="K42" s="137">
        <v>26322.57</v>
      </c>
      <c r="L42" s="161">
        <f t="shared" si="30"/>
        <v>441.06922032875889</v>
      </c>
      <c r="M42" s="167"/>
      <c r="N42" s="137">
        <v>13021.55</v>
      </c>
      <c r="O42" s="37">
        <f t="shared" si="31"/>
        <v>218.19316677558271</v>
      </c>
      <c r="P42" s="50"/>
      <c r="Q42" s="137">
        <v>13301.02</v>
      </c>
      <c r="R42" s="161">
        <f t="shared" si="32"/>
        <v>222.87605355317615</v>
      </c>
      <c r="S42" s="114"/>
      <c r="T42" s="104">
        <v>2.3217666099657874E-2</v>
      </c>
      <c r="U42" s="104">
        <v>1.7009495797351316E-2</v>
      </c>
      <c r="V42" s="104">
        <v>0.14269422610979493</v>
      </c>
      <c r="W42" s="104">
        <v>0.68271826318679418</v>
      </c>
      <c r="X42" s="104">
        <v>0.12166523954521544</v>
      </c>
      <c r="Y42" s="104">
        <v>1.2695109261186265E-2</v>
      </c>
      <c r="Z42" s="33">
        <f t="shared" si="33"/>
        <v>0.49469143780413538</v>
      </c>
      <c r="AA42" s="104">
        <v>0</v>
      </c>
      <c r="AB42" s="104">
        <v>3.7876794411255679E-3</v>
      </c>
      <c r="AC42" s="104">
        <v>0.99621232055887432</v>
      </c>
      <c r="AD42" s="40">
        <f t="shared" si="34"/>
        <v>0.50530856219586462</v>
      </c>
    </row>
    <row r="43" spans="1:30" s="21" customFormat="1" x14ac:dyDescent="0.25">
      <c r="A43" s="20"/>
      <c r="B43" s="94">
        <v>89</v>
      </c>
      <c r="C43" s="121">
        <v>4</v>
      </c>
      <c r="D43" s="82" t="s">
        <v>132</v>
      </c>
      <c r="E43" s="42">
        <v>45129</v>
      </c>
      <c r="F43" s="42">
        <v>3391</v>
      </c>
      <c r="G43" s="42">
        <v>22779</v>
      </c>
      <c r="H43" s="42">
        <v>61620</v>
      </c>
      <c r="I43" s="42">
        <v>71111</v>
      </c>
      <c r="J43" s="44"/>
      <c r="K43" s="137">
        <v>25147.1</v>
      </c>
      <c r="L43" s="161">
        <f t="shared" si="30"/>
        <v>353.63164629944737</v>
      </c>
      <c r="M43" s="162"/>
      <c r="N43" s="137">
        <v>11634.56</v>
      </c>
      <c r="O43" s="37">
        <f t="shared" si="31"/>
        <v>163.61125564258694</v>
      </c>
      <c r="P43" s="160"/>
      <c r="Q43" s="137">
        <v>13512.54</v>
      </c>
      <c r="R43" s="161">
        <f t="shared" si="32"/>
        <v>190.0203906568604</v>
      </c>
      <c r="S43" s="114"/>
      <c r="T43" s="104">
        <v>2.918288272182188E-2</v>
      </c>
      <c r="U43" s="104">
        <v>5.6125887012486936E-3</v>
      </c>
      <c r="V43" s="104">
        <v>7.3666730843280709E-2</v>
      </c>
      <c r="W43" s="104">
        <v>0.63910195142747128</v>
      </c>
      <c r="X43" s="104">
        <v>0.22921193409978549</v>
      </c>
      <c r="Y43" s="104">
        <v>2.322391220639199E-2</v>
      </c>
      <c r="Z43" s="33">
        <f t="shared" si="33"/>
        <v>0.46266010792496948</v>
      </c>
      <c r="AA43" s="104">
        <v>0</v>
      </c>
      <c r="AB43" s="104">
        <v>4.4403198806442014E-6</v>
      </c>
      <c r="AC43" s="104">
        <v>0.99999555968011922</v>
      </c>
      <c r="AD43" s="40">
        <f t="shared" si="34"/>
        <v>0.53733989207503063</v>
      </c>
    </row>
    <row r="44" spans="1:30" s="21" customFormat="1" x14ac:dyDescent="0.25">
      <c r="A44" s="35"/>
      <c r="B44" s="94">
        <v>143</v>
      </c>
      <c r="C44" s="121">
        <v>4</v>
      </c>
      <c r="D44" s="82" t="s">
        <v>137</v>
      </c>
      <c r="E44" s="42">
        <v>17121</v>
      </c>
      <c r="F44" s="42">
        <v>6136</v>
      </c>
      <c r="G44" s="42">
        <v>100</v>
      </c>
      <c r="H44" s="42">
        <v>53651</v>
      </c>
      <c r="I44" s="42">
        <v>53693</v>
      </c>
      <c r="J44" s="44"/>
      <c r="K44" s="137">
        <v>21897.03</v>
      </c>
      <c r="L44" s="161">
        <f t="shared" si="30"/>
        <v>407.81908256197272</v>
      </c>
      <c r="M44" s="162"/>
      <c r="N44" s="137">
        <v>7874.78</v>
      </c>
      <c r="O44" s="37">
        <f t="shared" si="31"/>
        <v>146.66306594900638</v>
      </c>
      <c r="P44" s="162"/>
      <c r="Q44" s="137">
        <v>14022.25</v>
      </c>
      <c r="R44" s="161">
        <f t="shared" si="32"/>
        <v>261.15601661296631</v>
      </c>
      <c r="S44" s="114"/>
      <c r="T44" s="104">
        <v>3.7540096358247468E-2</v>
      </c>
      <c r="U44" s="104">
        <v>2.5397534915261127E-2</v>
      </c>
      <c r="V44" s="104">
        <v>0.30167191972347163</v>
      </c>
      <c r="W44" s="104">
        <v>0.50927263999756178</v>
      </c>
      <c r="X44" s="104">
        <v>9.6174115340365074E-2</v>
      </c>
      <c r="Y44" s="104">
        <v>2.994369366509287E-2</v>
      </c>
      <c r="Z44" s="33">
        <f t="shared" si="33"/>
        <v>0.35962776687066694</v>
      </c>
      <c r="AA44" s="104">
        <v>0</v>
      </c>
      <c r="AB44" s="104">
        <v>1.8684590561429157E-3</v>
      </c>
      <c r="AC44" s="104">
        <v>0.99813154094385703</v>
      </c>
      <c r="AD44" s="40">
        <f t="shared" si="34"/>
        <v>0.64037223312933311</v>
      </c>
    </row>
    <row r="45" spans="1:30" s="21" customFormat="1" x14ac:dyDescent="0.25">
      <c r="A45" s="20"/>
      <c r="B45" s="94">
        <v>183</v>
      </c>
      <c r="C45" s="121">
        <v>4</v>
      </c>
      <c r="D45" s="82" t="s">
        <v>90</v>
      </c>
      <c r="E45" s="42">
        <v>60437</v>
      </c>
      <c r="F45" s="42">
        <v>14362</v>
      </c>
      <c r="G45" s="42">
        <v>1200</v>
      </c>
      <c r="H45" s="42">
        <v>160274</v>
      </c>
      <c r="I45" s="42">
        <v>160774</v>
      </c>
      <c r="J45" s="36"/>
      <c r="K45" s="137">
        <v>77048.600000000006</v>
      </c>
      <c r="L45" s="37">
        <f t="shared" si="30"/>
        <v>479.23544851779519</v>
      </c>
      <c r="M45" s="52"/>
      <c r="N45" s="137">
        <v>32588.63</v>
      </c>
      <c r="O45" s="37">
        <f t="shared" si="31"/>
        <v>202.69838406707552</v>
      </c>
      <c r="P45" s="50"/>
      <c r="Q45" s="137">
        <v>44459.97</v>
      </c>
      <c r="R45" s="37">
        <f t="shared" si="32"/>
        <v>276.53706445071964</v>
      </c>
      <c r="S45" s="114"/>
      <c r="T45" s="104">
        <v>2.7098715104010202E-2</v>
      </c>
      <c r="U45" s="104">
        <v>3.4714561489697479E-3</v>
      </c>
      <c r="V45" s="104">
        <v>8.0810086217186786E-2</v>
      </c>
      <c r="W45" s="104">
        <v>0.53982968906640139</v>
      </c>
      <c r="X45" s="104">
        <v>0.3400010985426512</v>
      </c>
      <c r="Y45" s="104">
        <v>8.788954920780653E-3</v>
      </c>
      <c r="Z45" s="33">
        <f t="shared" si="33"/>
        <v>0.42296200060740879</v>
      </c>
      <c r="AA45" s="104">
        <v>0</v>
      </c>
      <c r="AB45" s="104">
        <v>2.2121022573789407E-3</v>
      </c>
      <c r="AC45" s="104">
        <v>0.99778789774262111</v>
      </c>
      <c r="AD45" s="40">
        <f t="shared" si="34"/>
        <v>0.57703799939259115</v>
      </c>
    </row>
    <row r="46" spans="1:30" s="21" customFormat="1" x14ac:dyDescent="0.25">
      <c r="A46" s="20"/>
      <c r="B46" s="94">
        <v>186</v>
      </c>
      <c r="C46" s="121">
        <v>4</v>
      </c>
      <c r="D46" s="82" t="s">
        <v>42</v>
      </c>
      <c r="E46" s="42">
        <v>72049</v>
      </c>
      <c r="F46" s="42">
        <v>1599</v>
      </c>
      <c r="G46" s="42">
        <v>4140</v>
      </c>
      <c r="H46" s="42">
        <v>155283</v>
      </c>
      <c r="I46" s="42">
        <v>157008</v>
      </c>
      <c r="J46" s="36"/>
      <c r="K46" s="137">
        <v>42092.53</v>
      </c>
      <c r="L46" s="37">
        <f t="shared" si="30"/>
        <v>268.09162590441252</v>
      </c>
      <c r="M46" s="38"/>
      <c r="N46" s="137">
        <v>17067.650000000001</v>
      </c>
      <c r="O46" s="37">
        <f t="shared" si="31"/>
        <v>108.70560735758687</v>
      </c>
      <c r="P46" s="52"/>
      <c r="Q46" s="137">
        <v>25024.880000000001</v>
      </c>
      <c r="R46" s="37">
        <f t="shared" si="32"/>
        <v>159.38601854682565</v>
      </c>
      <c r="S46" s="115">
        <v>1</v>
      </c>
      <c r="T46" s="104">
        <v>5.0130510058502484E-2</v>
      </c>
      <c r="U46" s="104">
        <v>0</v>
      </c>
      <c r="V46" s="104">
        <v>0.10941400837256446</v>
      </c>
      <c r="W46" s="104">
        <v>0.82861378104191252</v>
      </c>
      <c r="X46" s="104">
        <v>1.1841700527020415E-2</v>
      </c>
      <c r="Y46" s="104">
        <v>0</v>
      </c>
      <c r="Z46" s="33">
        <f t="shared" si="33"/>
        <v>0.40547930951168776</v>
      </c>
      <c r="AA46" s="104">
        <v>0</v>
      </c>
      <c r="AB46" s="104">
        <v>4.1079118061704989E-4</v>
      </c>
      <c r="AC46" s="104">
        <v>0.99958920881938285</v>
      </c>
      <c r="AD46" s="40">
        <f t="shared" si="34"/>
        <v>0.59452069048831235</v>
      </c>
    </row>
    <row r="47" spans="1:30" s="21" customFormat="1" x14ac:dyDescent="0.25">
      <c r="A47" s="20"/>
      <c r="B47" s="94">
        <v>190</v>
      </c>
      <c r="C47" s="121">
        <v>4</v>
      </c>
      <c r="D47" s="82" t="s">
        <v>47</v>
      </c>
      <c r="E47" s="42">
        <v>33544</v>
      </c>
      <c r="F47" s="42">
        <v>82</v>
      </c>
      <c r="G47" s="42">
        <v>5822</v>
      </c>
      <c r="H47" s="42">
        <v>60965</v>
      </c>
      <c r="I47" s="42">
        <v>63391</v>
      </c>
      <c r="J47" s="36"/>
      <c r="K47" s="137">
        <v>28669.22</v>
      </c>
      <c r="L47" s="37">
        <f t="shared" si="30"/>
        <v>452.26010001419758</v>
      </c>
      <c r="M47" s="38"/>
      <c r="N47" s="137">
        <v>5587.12</v>
      </c>
      <c r="O47" s="37">
        <f t="shared" si="31"/>
        <v>88.137432758593491</v>
      </c>
      <c r="P47" s="123"/>
      <c r="Q47" s="137">
        <v>23082.1</v>
      </c>
      <c r="R47" s="37">
        <f t="shared" si="32"/>
        <v>364.12266725560409</v>
      </c>
      <c r="S47" s="115">
        <v>1</v>
      </c>
      <c r="T47" s="104">
        <v>6.0123999484528706E-2</v>
      </c>
      <c r="U47" s="104">
        <v>0</v>
      </c>
      <c r="V47" s="104">
        <v>1.6817251106115493E-2</v>
      </c>
      <c r="W47" s="104">
        <v>0.78478357364796181</v>
      </c>
      <c r="X47" s="104">
        <v>0.13827517576139406</v>
      </c>
      <c r="Y47" s="104">
        <v>0</v>
      </c>
      <c r="Z47" s="33">
        <f t="shared" si="33"/>
        <v>0.19488217677355713</v>
      </c>
      <c r="AA47" s="104">
        <v>0</v>
      </c>
      <c r="AB47" s="104">
        <v>5.2425905788468126E-3</v>
      </c>
      <c r="AC47" s="104">
        <v>0.9947574094211532</v>
      </c>
      <c r="AD47" s="40">
        <f t="shared" si="34"/>
        <v>0.80511782322644276</v>
      </c>
    </row>
    <row r="48" spans="1:30" s="21" customFormat="1" x14ac:dyDescent="0.25">
      <c r="A48" s="20"/>
      <c r="B48" s="94">
        <v>324</v>
      </c>
      <c r="C48" s="121">
        <v>4</v>
      </c>
      <c r="D48" s="82" t="s">
        <v>111</v>
      </c>
      <c r="E48" s="42">
        <v>46702</v>
      </c>
      <c r="F48" s="42" t="s">
        <v>294</v>
      </c>
      <c r="G48" s="42">
        <v>0</v>
      </c>
      <c r="H48" s="42">
        <v>128572</v>
      </c>
      <c r="I48" s="42">
        <v>128572</v>
      </c>
      <c r="J48" s="36"/>
      <c r="K48" s="137">
        <v>43128.09</v>
      </c>
      <c r="L48" s="37">
        <f t="shared" si="30"/>
        <v>335.4392091590704</v>
      </c>
      <c r="M48" s="38"/>
      <c r="N48" s="137">
        <v>26260.25</v>
      </c>
      <c r="O48" s="37">
        <f t="shared" si="31"/>
        <v>204.24548113119496</v>
      </c>
      <c r="P48" s="50"/>
      <c r="Q48" s="137">
        <v>16867.84</v>
      </c>
      <c r="R48" s="37">
        <f t="shared" si="32"/>
        <v>131.19372802787544</v>
      </c>
      <c r="S48" s="114"/>
      <c r="T48" s="104">
        <v>2.6977275540027226E-2</v>
      </c>
      <c r="U48" s="104">
        <v>0</v>
      </c>
      <c r="V48" s="104">
        <v>0.11743871440675545</v>
      </c>
      <c r="W48" s="104">
        <v>0.35641435249093212</v>
      </c>
      <c r="X48" s="104">
        <v>0.48878209461067584</v>
      </c>
      <c r="Y48" s="104">
        <v>1.0387562951609371E-2</v>
      </c>
      <c r="Z48" s="33">
        <f t="shared" si="33"/>
        <v>0.60888970506229245</v>
      </c>
      <c r="AA48" s="104">
        <v>0</v>
      </c>
      <c r="AB48" s="104">
        <v>1.2171090074366369E-3</v>
      </c>
      <c r="AC48" s="104">
        <v>0.99878289099256345</v>
      </c>
      <c r="AD48" s="40">
        <f t="shared" si="34"/>
        <v>0.39111029493770771</v>
      </c>
    </row>
    <row r="49" spans="1:30" s="21" customFormat="1" x14ac:dyDescent="0.25">
      <c r="A49" s="20"/>
      <c r="B49" s="94">
        <v>429</v>
      </c>
      <c r="C49" s="121">
        <v>4</v>
      </c>
      <c r="D49" s="82" t="s">
        <v>58</v>
      </c>
      <c r="E49" s="42">
        <v>47850</v>
      </c>
      <c r="F49" s="42">
        <v>0</v>
      </c>
      <c r="G49" s="42">
        <v>0</v>
      </c>
      <c r="H49" s="42">
        <v>103671</v>
      </c>
      <c r="I49" s="42">
        <v>103671</v>
      </c>
      <c r="J49" s="36"/>
      <c r="K49" s="137">
        <v>45240.92</v>
      </c>
      <c r="L49" s="37">
        <f t="shared" si="30"/>
        <v>436.38934706909356</v>
      </c>
      <c r="M49" s="52"/>
      <c r="N49" s="137">
        <v>16045.88</v>
      </c>
      <c r="O49" s="37">
        <f t="shared" si="31"/>
        <v>154.77693858456078</v>
      </c>
      <c r="P49" s="159"/>
      <c r="Q49" s="137">
        <v>29195.040000000001</v>
      </c>
      <c r="R49" s="37">
        <f t="shared" si="32"/>
        <v>281.61240848453281</v>
      </c>
      <c r="S49" s="214"/>
      <c r="T49" s="104">
        <v>3.55997925947346E-2</v>
      </c>
      <c r="U49" s="104">
        <v>0</v>
      </c>
      <c r="V49" s="104">
        <v>0.2374378968308376</v>
      </c>
      <c r="W49" s="104">
        <v>0.3270097994002199</v>
      </c>
      <c r="X49" s="104">
        <v>0.39279553380680898</v>
      </c>
      <c r="Y49" s="104">
        <v>7.1569773673989838E-3</v>
      </c>
      <c r="Z49" s="33">
        <f t="shared" si="33"/>
        <v>0.35467625326805907</v>
      </c>
      <c r="AA49" s="104">
        <v>0</v>
      </c>
      <c r="AB49" s="104">
        <v>3.8910719081049379E-4</v>
      </c>
      <c r="AC49" s="104">
        <v>0.99961089280918947</v>
      </c>
      <c r="AD49" s="40">
        <f t="shared" si="34"/>
        <v>0.64532374673194093</v>
      </c>
    </row>
    <row r="50" spans="1:30" s="21" customFormat="1" x14ac:dyDescent="0.25">
      <c r="A50" s="20"/>
      <c r="B50" s="94">
        <v>601</v>
      </c>
      <c r="C50" s="121">
        <v>4</v>
      </c>
      <c r="D50" s="82" t="s">
        <v>106</v>
      </c>
      <c r="E50" s="42">
        <v>37206</v>
      </c>
      <c r="F50" s="42">
        <v>2880</v>
      </c>
      <c r="G50" s="42">
        <v>7070</v>
      </c>
      <c r="H50" s="42">
        <v>87240</v>
      </c>
      <c r="I50" s="42">
        <v>90186</v>
      </c>
      <c r="J50" s="36"/>
      <c r="K50" s="137">
        <v>32328.18</v>
      </c>
      <c r="L50" s="37">
        <f t="shared" si="30"/>
        <v>358.46118022752978</v>
      </c>
      <c r="M50" s="38"/>
      <c r="N50" s="137">
        <v>12456.5</v>
      </c>
      <c r="O50" s="37">
        <f t="shared" si="31"/>
        <v>138.12010733373251</v>
      </c>
      <c r="P50" s="52"/>
      <c r="Q50" s="137">
        <v>19871.68</v>
      </c>
      <c r="R50" s="37">
        <f t="shared" si="32"/>
        <v>220.34107289379727</v>
      </c>
      <c r="S50" s="114"/>
      <c r="T50" s="104">
        <v>3.8589491430177016E-2</v>
      </c>
      <c r="U50" s="104">
        <v>0</v>
      </c>
      <c r="V50" s="104">
        <v>0.1469345321719584</v>
      </c>
      <c r="W50" s="104">
        <v>0.56528559386665589</v>
      </c>
      <c r="X50" s="104">
        <v>0.23033998314133183</v>
      </c>
      <c r="Y50" s="104">
        <v>1.885039938987677E-2</v>
      </c>
      <c r="Z50" s="33">
        <f t="shared" si="33"/>
        <v>0.3853139892193127</v>
      </c>
      <c r="AA50" s="104">
        <v>0</v>
      </c>
      <c r="AB50" s="104">
        <v>3.8340995829240403E-3</v>
      </c>
      <c r="AC50" s="104">
        <v>0.99616590041707598</v>
      </c>
      <c r="AD50" s="40">
        <f t="shared" si="34"/>
        <v>0.6146860107806873</v>
      </c>
    </row>
    <row r="51" spans="1:30" s="51" customFormat="1" x14ac:dyDescent="0.25">
      <c r="A51" s="20"/>
      <c r="B51" s="94">
        <v>760</v>
      </c>
      <c r="C51" s="121">
        <v>4</v>
      </c>
      <c r="D51" s="82" t="s">
        <v>228</v>
      </c>
      <c r="E51" s="42">
        <v>22267</v>
      </c>
      <c r="F51" s="42">
        <v>1892</v>
      </c>
      <c r="G51" s="42">
        <v>26</v>
      </c>
      <c r="H51" s="42">
        <v>63470</v>
      </c>
      <c r="I51" s="42">
        <v>63481</v>
      </c>
      <c r="J51" s="49"/>
      <c r="K51" s="137">
        <v>19391.14</v>
      </c>
      <c r="L51" s="37">
        <f>K51*1000/I51</f>
        <v>305.4636820465966</v>
      </c>
      <c r="M51" s="38"/>
      <c r="N51" s="137">
        <v>11696.57</v>
      </c>
      <c r="O51" s="37">
        <f>N51*1000/I51</f>
        <v>184.25308359981727</v>
      </c>
      <c r="P51" s="52"/>
      <c r="Q51" s="137">
        <v>7694.57</v>
      </c>
      <c r="R51" s="37">
        <f>Q51*1000/I51</f>
        <v>121.21059844677936</v>
      </c>
      <c r="S51" s="114"/>
      <c r="T51" s="104">
        <v>2.9899363659602777E-2</v>
      </c>
      <c r="U51" s="104">
        <v>0</v>
      </c>
      <c r="V51" s="104">
        <v>2.6267529711701806E-2</v>
      </c>
      <c r="W51" s="104">
        <v>0.47999370755700177</v>
      </c>
      <c r="X51" s="104">
        <v>0.45694592517293531</v>
      </c>
      <c r="Y51" s="104">
        <v>6.893473898758354E-3</v>
      </c>
      <c r="Z51" s="33">
        <f>N51/K51</f>
        <v>0.60319145754194958</v>
      </c>
      <c r="AA51" s="104">
        <v>0</v>
      </c>
      <c r="AB51" s="104">
        <v>5.9977360658230415E-3</v>
      </c>
      <c r="AC51" s="104">
        <v>0.99400226393417701</v>
      </c>
      <c r="AD51" s="40">
        <f>Q51/K51</f>
        <v>0.39680854245805042</v>
      </c>
    </row>
    <row r="52" spans="1:30" s="21" customFormat="1" x14ac:dyDescent="0.25">
      <c r="A52" s="20"/>
      <c r="B52" s="94">
        <v>878</v>
      </c>
      <c r="C52" s="121">
        <v>4</v>
      </c>
      <c r="D52" s="82" t="s">
        <v>151</v>
      </c>
      <c r="E52" s="42">
        <v>42452</v>
      </c>
      <c r="F52" s="42">
        <v>3406</v>
      </c>
      <c r="G52" s="42">
        <v>0</v>
      </c>
      <c r="H52" s="42">
        <v>105719</v>
      </c>
      <c r="I52" s="42">
        <v>105719</v>
      </c>
      <c r="J52" s="47"/>
      <c r="K52" s="137">
        <v>38917.040000000001</v>
      </c>
      <c r="L52" s="161">
        <f t="shared" si="30"/>
        <v>368.11774610051174</v>
      </c>
      <c r="M52" s="162"/>
      <c r="N52" s="137">
        <v>20321.849999999999</v>
      </c>
      <c r="O52" s="37">
        <f t="shared" si="31"/>
        <v>192.22514401384802</v>
      </c>
      <c r="P52" s="159">
        <v>5</v>
      </c>
      <c r="Q52" s="137">
        <v>18595.189999999999</v>
      </c>
      <c r="R52" s="161">
        <f t="shared" si="32"/>
        <v>175.89260208666371</v>
      </c>
      <c r="S52" s="214"/>
      <c r="T52" s="104">
        <v>2.8664221023184406E-2</v>
      </c>
      <c r="U52" s="104">
        <v>0</v>
      </c>
      <c r="V52" s="104">
        <v>8.4897290354962768E-2</v>
      </c>
      <c r="W52" s="104">
        <v>0.507681141234681</v>
      </c>
      <c r="X52" s="104">
        <v>0.37253301249640169</v>
      </c>
      <c r="Y52" s="104">
        <v>6.2243348907702794E-3</v>
      </c>
      <c r="Z52" s="33">
        <f t="shared" si="33"/>
        <v>0.52218385570947834</v>
      </c>
      <c r="AA52" s="104">
        <v>0</v>
      </c>
      <c r="AB52" s="104">
        <v>2.3898653361433789E-3</v>
      </c>
      <c r="AC52" s="104">
        <v>0.99761013466385673</v>
      </c>
      <c r="AD52" s="40">
        <f t="shared" si="34"/>
        <v>0.47781614429052155</v>
      </c>
    </row>
    <row r="53" spans="1:30" s="21" customFormat="1" x14ac:dyDescent="0.25">
      <c r="A53" s="20"/>
      <c r="B53" s="94"/>
      <c r="C53" s="121"/>
      <c r="D53" s="125" t="s">
        <v>282</v>
      </c>
      <c r="E53" s="135">
        <f>SUM(E38:E52)</f>
        <v>611153</v>
      </c>
      <c r="F53" s="135">
        <f>SUM(F38:F52)</f>
        <v>46716</v>
      </c>
      <c r="G53" s="135">
        <f>SUM(G38:G52)</f>
        <v>60130</v>
      </c>
      <c r="H53" s="135">
        <f>SUM(H38:H52)</f>
        <v>1430153</v>
      </c>
      <c r="I53" s="135">
        <f>SUM(I38:I52)</f>
        <v>1455208</v>
      </c>
      <c r="J53" s="135"/>
      <c r="K53" s="135">
        <f>SUM(K38:K52)</f>
        <v>527719.49</v>
      </c>
      <c r="L53" s="136">
        <f t="shared" ref="L53" si="35">K53*1000/I53</f>
        <v>362.64196595950546</v>
      </c>
      <c r="M53" s="46"/>
      <c r="N53" s="138">
        <f>SUM(N38:N52)</f>
        <v>230022.34000000003</v>
      </c>
      <c r="O53" s="139">
        <f t="shared" ref="O53" si="36">N53*1000/I53</f>
        <v>158.06835861265196</v>
      </c>
      <c r="P53" s="50"/>
      <c r="Q53" s="138">
        <f>SUM(Q38:Q52)</f>
        <v>297697.15000000002</v>
      </c>
      <c r="R53" s="136">
        <f t="shared" ref="R53" si="37">Q53*1000/I53</f>
        <v>204.57360734685352</v>
      </c>
      <c r="S53" s="115"/>
      <c r="T53" s="104"/>
      <c r="U53" s="104"/>
      <c r="V53" s="104"/>
      <c r="W53" s="268" t="s">
        <v>290</v>
      </c>
      <c r="X53" s="269"/>
      <c r="Y53" s="270"/>
      <c r="Z53" s="33">
        <f t="shared" ref="Z53" si="38">N53/K53</f>
        <v>0.43587994068591257</v>
      </c>
      <c r="AA53" s="104"/>
      <c r="AB53" s="104"/>
      <c r="AC53" s="104"/>
      <c r="AD53" s="40">
        <f t="shared" ref="AD53" si="39">Q53/K53</f>
        <v>0.5641200593140876</v>
      </c>
    </row>
    <row r="54" spans="1:30" s="21" customFormat="1" x14ac:dyDescent="0.25">
      <c r="A54" s="20"/>
      <c r="B54" s="94"/>
      <c r="C54" s="121"/>
      <c r="D54" s="82"/>
      <c r="E54" s="42"/>
      <c r="F54" s="42"/>
      <c r="G54" s="42"/>
      <c r="H54" s="42"/>
      <c r="I54" s="42"/>
      <c r="J54" s="44"/>
      <c r="K54" s="102"/>
      <c r="L54" s="45"/>
      <c r="M54" s="46"/>
      <c r="N54" s="102"/>
      <c r="O54" s="37"/>
      <c r="P54" s="50"/>
      <c r="Q54" s="102"/>
      <c r="R54" s="45"/>
      <c r="S54" s="115"/>
      <c r="T54" s="104"/>
      <c r="U54" s="104"/>
      <c r="V54" s="104"/>
      <c r="W54" s="104"/>
      <c r="X54" s="104"/>
      <c r="Y54" s="104"/>
      <c r="Z54" s="33"/>
      <c r="AA54" s="104"/>
      <c r="AB54" s="104"/>
      <c r="AC54" s="104"/>
      <c r="AD54" s="40"/>
    </row>
    <row r="55" spans="1:30" s="21" customFormat="1" ht="18" thickBot="1" x14ac:dyDescent="0.3">
      <c r="A55" s="20"/>
      <c r="B55" s="94"/>
      <c r="C55" s="121"/>
      <c r="D55" s="154"/>
      <c r="E55" s="143"/>
      <c r="F55" s="143"/>
      <c r="G55" s="143"/>
      <c r="H55" s="143"/>
      <c r="I55" s="143"/>
      <c r="J55" s="156"/>
      <c r="K55" s="145"/>
      <c r="L55" s="146"/>
      <c r="M55" s="157"/>
      <c r="N55" s="145"/>
      <c r="O55" s="147"/>
      <c r="P55" s="148"/>
      <c r="Q55" s="145"/>
      <c r="R55" s="146"/>
      <c r="S55" s="155"/>
      <c r="T55" s="150"/>
      <c r="U55" s="150"/>
      <c r="V55" s="150"/>
      <c r="W55" s="150"/>
      <c r="X55" s="150"/>
      <c r="Y55" s="150"/>
      <c r="Z55" s="151"/>
      <c r="AA55" s="150"/>
      <c r="AB55" s="150"/>
      <c r="AC55" s="150"/>
      <c r="AD55" s="152"/>
    </row>
    <row r="56" spans="1:30" s="21" customFormat="1" ht="17.25" customHeight="1" thickBot="1" x14ac:dyDescent="0.3">
      <c r="A56" s="20"/>
      <c r="B56" s="94"/>
      <c r="C56" s="153"/>
      <c r="D56" s="271" t="s">
        <v>285</v>
      </c>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3"/>
    </row>
    <row r="57" spans="1:30" s="21" customFormat="1" x14ac:dyDescent="0.25">
      <c r="A57" s="20"/>
      <c r="B57" s="94">
        <v>8</v>
      </c>
      <c r="C57" s="121">
        <v>5</v>
      </c>
      <c r="D57" s="82" t="s">
        <v>193</v>
      </c>
      <c r="E57" s="42">
        <v>10492</v>
      </c>
      <c r="F57" s="42">
        <v>3550</v>
      </c>
      <c r="G57" s="42">
        <v>0</v>
      </c>
      <c r="H57" s="42">
        <v>30866</v>
      </c>
      <c r="I57" s="42">
        <v>30866</v>
      </c>
      <c r="J57" s="44"/>
      <c r="K57" s="137">
        <v>12757.52</v>
      </c>
      <c r="L57" s="161">
        <f t="shared" ref="L57:L77" si="40">K57*1000/I57</f>
        <v>413.3195101406078</v>
      </c>
      <c r="M57" s="162"/>
      <c r="N57" s="137">
        <v>4834.97</v>
      </c>
      <c r="O57" s="37">
        <f t="shared" ref="O57:O77" si="41">N57*1000/I57</f>
        <v>156.64387999740816</v>
      </c>
      <c r="P57" s="50"/>
      <c r="Q57" s="137">
        <v>7922.55</v>
      </c>
      <c r="R57" s="161">
        <f>Q57*1000/I57</f>
        <v>256.67563014319961</v>
      </c>
      <c r="S57" s="115">
        <v>1</v>
      </c>
      <c r="T57" s="104">
        <v>3.5174985573850508E-2</v>
      </c>
      <c r="U57" s="104">
        <v>4.3805856085973646E-3</v>
      </c>
      <c r="V57" s="104">
        <v>0.1122799107336757</v>
      </c>
      <c r="W57" s="104">
        <v>0.62093042976481749</v>
      </c>
      <c r="X57" s="104">
        <v>0.22028471738190722</v>
      </c>
      <c r="Y57" s="104">
        <v>6.9493709371516261E-3</v>
      </c>
      <c r="Z57" s="33">
        <f t="shared" ref="Z57:Z77" si="42">N57/K57</f>
        <v>0.37898980366089963</v>
      </c>
      <c r="AA57" s="104">
        <v>0</v>
      </c>
      <c r="AB57" s="104">
        <v>1.1965844330423918E-3</v>
      </c>
      <c r="AC57" s="104">
        <v>0.99880341556695751</v>
      </c>
      <c r="AD57" s="40">
        <f t="shared" ref="AD57:AD77" si="43">Q57/K57</f>
        <v>0.62101019633910037</v>
      </c>
    </row>
    <row r="58" spans="1:30" s="21" customFormat="1" x14ac:dyDescent="0.25">
      <c r="A58" s="20"/>
      <c r="B58" s="94">
        <v>41</v>
      </c>
      <c r="C58" s="121">
        <v>5</v>
      </c>
      <c r="D58" s="82" t="s">
        <v>150</v>
      </c>
      <c r="E58" s="42">
        <v>6320</v>
      </c>
      <c r="F58" s="42">
        <v>3285</v>
      </c>
      <c r="G58" s="42">
        <v>0</v>
      </c>
      <c r="H58" s="42">
        <v>21688</v>
      </c>
      <c r="I58" s="42">
        <v>21688</v>
      </c>
      <c r="J58" s="44"/>
      <c r="K58" s="137">
        <v>6358.86</v>
      </c>
      <c r="L58" s="161">
        <f t="shared" si="40"/>
        <v>293.19715971966065</v>
      </c>
      <c r="M58" s="162"/>
      <c r="N58" s="137">
        <v>3125.71</v>
      </c>
      <c r="O58" s="37">
        <f t="shared" si="41"/>
        <v>144.12163408336409</v>
      </c>
      <c r="P58" s="50"/>
      <c r="Q58" s="137">
        <v>3233.15</v>
      </c>
      <c r="R58" s="161">
        <f>Q58*1000/I58</f>
        <v>149.07552563629656</v>
      </c>
      <c r="S58" s="115">
        <v>1</v>
      </c>
      <c r="T58" s="104">
        <v>3.8231313845494302E-2</v>
      </c>
      <c r="U58" s="104">
        <v>0</v>
      </c>
      <c r="V58" s="104">
        <v>0.18752539423043083</v>
      </c>
      <c r="W58" s="104">
        <v>0.62467727332350087</v>
      </c>
      <c r="X58" s="104">
        <v>0.14956601860057395</v>
      </c>
      <c r="Y58" s="104">
        <v>0</v>
      </c>
      <c r="Z58" s="33">
        <f t="shared" si="42"/>
        <v>0.49155194484545978</v>
      </c>
      <c r="AA58" s="104">
        <v>0</v>
      </c>
      <c r="AB58" s="104">
        <v>9.9902571795307971E-3</v>
      </c>
      <c r="AC58" s="104">
        <v>0.99000974282046916</v>
      </c>
      <c r="AD58" s="40">
        <f t="shared" si="43"/>
        <v>0.50844805515454028</v>
      </c>
    </row>
    <row r="59" spans="1:30" s="21" customFormat="1" x14ac:dyDescent="0.25">
      <c r="A59" s="20"/>
      <c r="B59" s="94">
        <v>56</v>
      </c>
      <c r="C59" s="121">
        <v>5</v>
      </c>
      <c r="D59" s="82" t="s">
        <v>148</v>
      </c>
      <c r="E59" s="42">
        <v>11366</v>
      </c>
      <c r="F59" s="42">
        <v>2022</v>
      </c>
      <c r="G59" s="42">
        <v>40</v>
      </c>
      <c r="H59" s="42">
        <v>30797</v>
      </c>
      <c r="I59" s="42">
        <v>30814</v>
      </c>
      <c r="J59" s="44"/>
      <c r="K59" s="137">
        <v>13952.44</v>
      </c>
      <c r="L59" s="161">
        <f t="shared" si="40"/>
        <v>452.79548257285649</v>
      </c>
      <c r="M59" s="162"/>
      <c r="N59" s="137">
        <v>8975.66</v>
      </c>
      <c r="O59" s="37">
        <f t="shared" si="41"/>
        <v>291.28513013565265</v>
      </c>
      <c r="P59" s="159">
        <v>5</v>
      </c>
      <c r="Q59" s="137">
        <v>4976.78</v>
      </c>
      <c r="R59" s="161">
        <f>Q59*1000/I59</f>
        <v>161.51035243720386</v>
      </c>
      <c r="S59" s="214"/>
      <c r="T59" s="104">
        <v>1.8905573517713461E-2</v>
      </c>
      <c r="U59" s="104">
        <v>0</v>
      </c>
      <c r="V59" s="104">
        <v>0.13128171075998868</v>
      </c>
      <c r="W59" s="104">
        <v>0.40212418919611481</v>
      </c>
      <c r="X59" s="104">
        <v>0.43806694995131279</v>
      </c>
      <c r="Y59" s="104">
        <v>9.6215765748702605E-3</v>
      </c>
      <c r="Z59" s="33">
        <f t="shared" si="42"/>
        <v>0.64330396690471336</v>
      </c>
      <c r="AA59" s="104">
        <v>0</v>
      </c>
      <c r="AB59" s="104">
        <v>2.0334433107350534E-3</v>
      </c>
      <c r="AC59" s="104">
        <v>0.99796655668926493</v>
      </c>
      <c r="AD59" s="40">
        <f t="shared" si="43"/>
        <v>0.35669603309528652</v>
      </c>
    </row>
    <row r="60" spans="1:30" s="21" customFormat="1" x14ac:dyDescent="0.25">
      <c r="A60" s="20"/>
      <c r="B60" s="94">
        <v>67</v>
      </c>
      <c r="C60" s="121">
        <v>5</v>
      </c>
      <c r="D60" s="82" t="s">
        <v>46</v>
      </c>
      <c r="E60" s="42">
        <v>8419</v>
      </c>
      <c r="F60" s="42">
        <v>2792</v>
      </c>
      <c r="G60" s="42">
        <v>0</v>
      </c>
      <c r="H60" s="42">
        <v>23354</v>
      </c>
      <c r="I60" s="42">
        <v>23354</v>
      </c>
      <c r="J60" s="36"/>
      <c r="K60" s="137">
        <v>7385.02</v>
      </c>
      <c r="L60" s="37">
        <f t="shared" si="40"/>
        <v>316.22077588421683</v>
      </c>
      <c r="M60" s="38"/>
      <c r="N60" s="137">
        <v>3392.51</v>
      </c>
      <c r="O60" s="37">
        <f t="shared" si="41"/>
        <v>145.26462276269589</v>
      </c>
      <c r="P60" s="50"/>
      <c r="Q60" s="137">
        <v>3992.51</v>
      </c>
      <c r="R60" s="37">
        <f>Q60*1000/I60</f>
        <v>170.95615312152094</v>
      </c>
      <c r="S60" s="115">
        <v>1</v>
      </c>
      <c r="T60" s="104">
        <v>3.7930617743204886E-2</v>
      </c>
      <c r="U60" s="104">
        <v>0</v>
      </c>
      <c r="V60" s="104">
        <v>0.1747349307739697</v>
      </c>
      <c r="W60" s="104">
        <v>0.48162569896625212</v>
      </c>
      <c r="X60" s="104">
        <v>0.29816566495014013</v>
      </c>
      <c r="Y60" s="104">
        <v>7.5430875664331126E-3</v>
      </c>
      <c r="Z60" s="33">
        <f t="shared" si="42"/>
        <v>0.45937722578950363</v>
      </c>
      <c r="AA60" s="104">
        <v>0</v>
      </c>
      <c r="AB60" s="104">
        <v>1.9787051253472126E-4</v>
      </c>
      <c r="AC60" s="104">
        <v>0.99980212948746516</v>
      </c>
      <c r="AD60" s="40">
        <f t="shared" si="43"/>
        <v>0.54062277421049643</v>
      </c>
    </row>
    <row r="61" spans="1:30" s="21" customFormat="1" x14ac:dyDescent="0.25">
      <c r="A61" s="20"/>
      <c r="B61" s="94">
        <v>157</v>
      </c>
      <c r="C61" s="121">
        <v>5</v>
      </c>
      <c r="D61" s="82" t="s">
        <v>96</v>
      </c>
      <c r="E61" s="42">
        <v>2574</v>
      </c>
      <c r="F61" s="42">
        <v>848</v>
      </c>
      <c r="G61" s="42">
        <v>1</v>
      </c>
      <c r="H61" s="42">
        <v>7490</v>
      </c>
      <c r="I61" s="42">
        <v>7490</v>
      </c>
      <c r="J61" s="36"/>
      <c r="K61" s="137">
        <v>2903.72</v>
      </c>
      <c r="L61" s="37">
        <f t="shared" si="40"/>
        <v>387.67957276368492</v>
      </c>
      <c r="M61" s="38"/>
      <c r="N61" s="137">
        <v>888.67</v>
      </c>
      <c r="O61" s="37">
        <f t="shared" si="41"/>
        <v>118.64753004005341</v>
      </c>
      <c r="P61" s="50"/>
      <c r="Q61" s="137">
        <v>2015.05</v>
      </c>
      <c r="R61" s="37">
        <f>Q61*1000/I61</f>
        <v>269.03204272363149</v>
      </c>
      <c r="S61" s="115">
        <v>1</v>
      </c>
      <c r="T61" s="104">
        <v>4.6440185895776843E-2</v>
      </c>
      <c r="U61" s="104">
        <v>0</v>
      </c>
      <c r="V61" s="104">
        <v>0.11453070318565947</v>
      </c>
      <c r="W61" s="104">
        <v>0.71543992708204396</v>
      </c>
      <c r="X61" s="104">
        <v>0.11310160126931258</v>
      </c>
      <c r="Y61" s="104">
        <v>1.0487582567207176E-2</v>
      </c>
      <c r="Z61" s="33">
        <f t="shared" si="42"/>
        <v>0.30604534872508371</v>
      </c>
      <c r="AA61" s="104">
        <v>0</v>
      </c>
      <c r="AB61" s="104">
        <v>1.6873030445894643E-3</v>
      </c>
      <c r="AC61" s="104">
        <v>0.99831269695541058</v>
      </c>
      <c r="AD61" s="40">
        <f t="shared" si="43"/>
        <v>0.6939546512749164</v>
      </c>
    </row>
    <row r="62" spans="1:30" s="21" customFormat="1" x14ac:dyDescent="0.25">
      <c r="A62" s="20"/>
      <c r="B62" s="94">
        <v>214</v>
      </c>
      <c r="C62" s="121">
        <v>5</v>
      </c>
      <c r="D62" s="82" t="s">
        <v>66</v>
      </c>
      <c r="E62" s="42">
        <v>17538</v>
      </c>
      <c r="F62" s="42">
        <v>4333</v>
      </c>
      <c r="G62" s="42">
        <v>0</v>
      </c>
      <c r="H62" s="42">
        <v>46340</v>
      </c>
      <c r="I62" s="42">
        <v>46340</v>
      </c>
      <c r="J62" s="36"/>
      <c r="K62" s="137">
        <v>21076.799999999999</v>
      </c>
      <c r="L62" s="37">
        <f t="shared" si="40"/>
        <v>454.82952093223997</v>
      </c>
      <c r="M62" s="38"/>
      <c r="N62" s="137">
        <v>6132.85</v>
      </c>
      <c r="O62" s="37">
        <f t="shared" si="41"/>
        <v>132.34462667242124</v>
      </c>
      <c r="P62" s="110"/>
      <c r="Q62" s="137">
        <v>14943.95</v>
      </c>
      <c r="R62" s="55">
        <v>152.63757571872696</v>
      </c>
      <c r="S62" s="115">
        <v>1</v>
      </c>
      <c r="T62" s="104">
        <v>4.1633172179329346E-2</v>
      </c>
      <c r="U62" s="104">
        <v>4.8916898342532426E-2</v>
      </c>
      <c r="V62" s="104">
        <v>0.12685782303496743</v>
      </c>
      <c r="W62" s="104">
        <v>0.59219286302453178</v>
      </c>
      <c r="X62" s="104">
        <v>0.17809827404877013</v>
      </c>
      <c r="Y62" s="104">
        <v>1.230096936986882E-2</v>
      </c>
      <c r="Z62" s="33">
        <f t="shared" si="42"/>
        <v>0.29097633416837471</v>
      </c>
      <c r="AA62" s="104">
        <v>0</v>
      </c>
      <c r="AB62" s="104">
        <v>4.6172531358844211E-5</v>
      </c>
      <c r="AC62" s="104">
        <v>0.99995382746864114</v>
      </c>
      <c r="AD62" s="40">
        <f t="shared" si="43"/>
        <v>0.70902366583162535</v>
      </c>
    </row>
    <row r="63" spans="1:30" s="193" customFormat="1" x14ac:dyDescent="0.25">
      <c r="A63" s="181"/>
      <c r="B63" s="94">
        <v>223</v>
      </c>
      <c r="C63" s="121">
        <v>5</v>
      </c>
      <c r="D63" s="82" t="s">
        <v>152</v>
      </c>
      <c r="E63" s="42">
        <v>3107</v>
      </c>
      <c r="F63" s="42">
        <v>33</v>
      </c>
      <c r="G63" s="42">
        <v>0</v>
      </c>
      <c r="H63" s="42">
        <v>6191</v>
      </c>
      <c r="I63" s="42">
        <v>6191</v>
      </c>
      <c r="J63" s="47"/>
      <c r="K63" s="137">
        <v>2043.76</v>
      </c>
      <c r="L63" s="161">
        <f t="shared" si="40"/>
        <v>330.11791309966083</v>
      </c>
      <c r="M63" s="160"/>
      <c r="N63" s="137">
        <v>595.48</v>
      </c>
      <c r="O63" s="37">
        <f t="shared" si="41"/>
        <v>96.184784364399931</v>
      </c>
      <c r="P63" s="50"/>
      <c r="Q63" s="137">
        <v>1448.28</v>
      </c>
      <c r="R63" s="161">
        <f t="shared" ref="R63:R77" si="44">Q63*1000/I63</f>
        <v>233.93312873526085</v>
      </c>
      <c r="S63" s="114"/>
      <c r="T63" s="104">
        <v>5.7281520789950961E-2</v>
      </c>
      <c r="U63" s="104">
        <v>0</v>
      </c>
      <c r="V63" s="104">
        <v>7.5569288641096259E-3</v>
      </c>
      <c r="W63" s="104">
        <v>0.87364814939208701</v>
      </c>
      <c r="X63" s="104">
        <v>0</v>
      </c>
      <c r="Y63" s="104">
        <v>6.1513400953852354E-2</v>
      </c>
      <c r="Z63" s="33">
        <f t="shared" si="42"/>
        <v>0.29136493521744239</v>
      </c>
      <c r="AA63" s="104">
        <v>0</v>
      </c>
      <c r="AB63" s="104">
        <v>6.8425994973347701E-3</v>
      </c>
      <c r="AC63" s="104">
        <v>0.99315740050266521</v>
      </c>
      <c r="AD63" s="40">
        <f t="shared" si="43"/>
        <v>0.70863506478255767</v>
      </c>
    </row>
    <row r="64" spans="1:30" s="21" customFormat="1" x14ac:dyDescent="0.25">
      <c r="A64" s="20"/>
      <c r="B64" s="94">
        <v>224</v>
      </c>
      <c r="C64" s="121">
        <v>5</v>
      </c>
      <c r="D64" s="82" t="s">
        <v>242</v>
      </c>
      <c r="E64" s="42">
        <v>1812</v>
      </c>
      <c r="F64" s="42">
        <v>342</v>
      </c>
      <c r="G64" s="42">
        <v>0</v>
      </c>
      <c r="H64" s="42">
        <v>4286</v>
      </c>
      <c r="I64" s="42">
        <v>4286</v>
      </c>
      <c r="J64" s="44"/>
      <c r="K64" s="137">
        <v>1834.51</v>
      </c>
      <c r="L64" s="161">
        <f t="shared" si="40"/>
        <v>428.02379841343912</v>
      </c>
      <c r="M64" s="162"/>
      <c r="N64" s="137">
        <v>780.14</v>
      </c>
      <c r="O64" s="37">
        <f t="shared" si="41"/>
        <v>182.02053196453571</v>
      </c>
      <c r="P64" s="50"/>
      <c r="Q64" s="137">
        <v>1054.3699999999999</v>
      </c>
      <c r="R64" s="161">
        <f t="shared" si="44"/>
        <v>246.00326644890342</v>
      </c>
      <c r="S64" s="114"/>
      <c r="T64" s="104">
        <v>3.0276617017458405E-2</v>
      </c>
      <c r="U64" s="104">
        <v>0</v>
      </c>
      <c r="V64" s="104">
        <v>0.22143461429999745</v>
      </c>
      <c r="W64" s="104">
        <v>0.49333452969979746</v>
      </c>
      <c r="X64" s="104">
        <v>0.25495423898274672</v>
      </c>
      <c r="Y64" s="104">
        <v>0</v>
      </c>
      <c r="Z64" s="33">
        <f t="shared" si="42"/>
        <v>0.42525797079329086</v>
      </c>
      <c r="AA64" s="104">
        <v>0</v>
      </c>
      <c r="AB64" s="104">
        <v>0</v>
      </c>
      <c r="AC64" s="104">
        <v>1</v>
      </c>
      <c r="AD64" s="40">
        <f t="shared" si="43"/>
        <v>0.57474202920670914</v>
      </c>
    </row>
    <row r="65" spans="1:30" s="21" customFormat="1" x14ac:dyDescent="0.25">
      <c r="A65" s="20"/>
      <c r="B65" s="94">
        <v>233</v>
      </c>
      <c r="C65" s="121">
        <v>5</v>
      </c>
      <c r="D65" s="82" t="s">
        <v>191</v>
      </c>
      <c r="E65" s="42">
        <v>13270</v>
      </c>
      <c r="F65" s="42">
        <v>3521</v>
      </c>
      <c r="G65" s="42">
        <v>0</v>
      </c>
      <c r="H65" s="42">
        <v>37865</v>
      </c>
      <c r="I65" s="42">
        <v>37865</v>
      </c>
      <c r="J65" s="44"/>
      <c r="K65" s="137">
        <v>16626.2</v>
      </c>
      <c r="L65" s="161">
        <f t="shared" si="40"/>
        <v>439.09150930938864</v>
      </c>
      <c r="M65" s="162"/>
      <c r="N65" s="137">
        <v>7191.67</v>
      </c>
      <c r="O65" s="37">
        <f t="shared" si="41"/>
        <v>189.92922223689422</v>
      </c>
      <c r="P65" s="50"/>
      <c r="Q65" s="137">
        <v>9434.5300000000007</v>
      </c>
      <c r="R65" s="161">
        <f t="shared" si="44"/>
        <v>249.16228707249439</v>
      </c>
      <c r="S65" s="113">
        <v>1</v>
      </c>
      <c r="T65" s="104">
        <v>2.9011342289064986E-2</v>
      </c>
      <c r="U65" s="104">
        <v>0</v>
      </c>
      <c r="V65" s="104">
        <v>5.6579348051287108E-2</v>
      </c>
      <c r="W65" s="104">
        <v>0.43348624172132477</v>
      </c>
      <c r="X65" s="104">
        <v>0.48092306793832307</v>
      </c>
      <c r="Y65" s="104">
        <v>0</v>
      </c>
      <c r="Z65" s="33">
        <f t="shared" si="42"/>
        <v>0.43255043244998853</v>
      </c>
      <c r="AA65" s="104">
        <v>0</v>
      </c>
      <c r="AB65" s="104">
        <v>1.0811349372994732E-3</v>
      </c>
      <c r="AC65" s="104">
        <v>0.99891886506270045</v>
      </c>
      <c r="AD65" s="40">
        <f t="shared" si="43"/>
        <v>0.56744956755001141</v>
      </c>
    </row>
    <row r="66" spans="1:30" s="21" customFormat="1" x14ac:dyDescent="0.25">
      <c r="A66" s="20"/>
      <c r="B66" s="94">
        <v>272</v>
      </c>
      <c r="C66" s="121">
        <v>5</v>
      </c>
      <c r="D66" s="82" t="s">
        <v>271</v>
      </c>
      <c r="E66" s="42">
        <v>2254</v>
      </c>
      <c r="F66" s="42">
        <v>239</v>
      </c>
      <c r="G66" s="42">
        <v>147</v>
      </c>
      <c r="H66" s="42">
        <v>5194</v>
      </c>
      <c r="I66" s="42">
        <v>5255</v>
      </c>
      <c r="J66" s="36"/>
      <c r="K66" s="137">
        <v>1599.02</v>
      </c>
      <c r="L66" s="37">
        <f t="shared" si="40"/>
        <v>304.28544243577545</v>
      </c>
      <c r="M66" s="38"/>
      <c r="N66" s="137">
        <v>715.66</v>
      </c>
      <c r="O66" s="37">
        <f t="shared" si="41"/>
        <v>136.18648905803997</v>
      </c>
      <c r="P66" s="50"/>
      <c r="Q66" s="137">
        <v>883.36</v>
      </c>
      <c r="R66" s="37">
        <f t="shared" si="44"/>
        <v>168.09895337773548</v>
      </c>
      <c r="S66" s="114"/>
      <c r="T66" s="104">
        <v>3.9991057205935786E-2</v>
      </c>
      <c r="U66" s="104">
        <v>0</v>
      </c>
      <c r="V66" s="104">
        <v>0.18549311125394741</v>
      </c>
      <c r="W66" s="104">
        <v>0.71513008970740299</v>
      </c>
      <c r="X66" s="104">
        <v>5.9385741832713862E-2</v>
      </c>
      <c r="Y66" s="104">
        <v>0</v>
      </c>
      <c r="Z66" s="33">
        <f t="shared" si="42"/>
        <v>0.44756163149929329</v>
      </c>
      <c r="AA66" s="104">
        <v>0</v>
      </c>
      <c r="AB66" s="104">
        <v>5.6602064843325488E-4</v>
      </c>
      <c r="AC66" s="104">
        <v>0.99943397935156675</v>
      </c>
      <c r="AD66" s="40">
        <f t="shared" si="43"/>
        <v>0.55243836850070671</v>
      </c>
    </row>
    <row r="67" spans="1:30" s="21" customFormat="1" x14ac:dyDescent="0.25">
      <c r="A67" s="20"/>
      <c r="B67" s="94">
        <v>427</v>
      </c>
      <c r="C67" s="121">
        <v>5</v>
      </c>
      <c r="D67" s="82" t="s">
        <v>35</v>
      </c>
      <c r="E67" s="42">
        <v>2619</v>
      </c>
      <c r="F67" s="42">
        <v>370</v>
      </c>
      <c r="G67" s="42">
        <v>0</v>
      </c>
      <c r="H67" s="42">
        <v>7249</v>
      </c>
      <c r="I67" s="42">
        <v>7249</v>
      </c>
      <c r="J67" s="36"/>
      <c r="K67" s="137">
        <v>2477.71</v>
      </c>
      <c r="L67" s="37">
        <f t="shared" si="40"/>
        <v>341.80024831011173</v>
      </c>
      <c r="M67" s="38"/>
      <c r="N67" s="137">
        <v>812.3</v>
      </c>
      <c r="O67" s="37">
        <f t="shared" si="41"/>
        <v>112.05683542557594</v>
      </c>
      <c r="P67" s="122"/>
      <c r="Q67" s="137">
        <v>1665.41</v>
      </c>
      <c r="R67" s="37">
        <f t="shared" si="44"/>
        <v>229.74341288453579</v>
      </c>
      <c r="S67" s="114"/>
      <c r="T67" s="104">
        <v>4.9169026221839225E-2</v>
      </c>
      <c r="U67" s="104">
        <v>0</v>
      </c>
      <c r="V67" s="104">
        <v>3.4482334113012436E-2</v>
      </c>
      <c r="W67" s="104">
        <v>0.62314415856210759</v>
      </c>
      <c r="X67" s="104">
        <v>0.29320448110304076</v>
      </c>
      <c r="Y67" s="104">
        <v>0</v>
      </c>
      <c r="Z67" s="33">
        <f t="shared" si="42"/>
        <v>0.32784304862150937</v>
      </c>
      <c r="AA67" s="104">
        <v>0</v>
      </c>
      <c r="AB67" s="104">
        <v>1.4891227985901368E-3</v>
      </c>
      <c r="AC67" s="104">
        <v>0.99851087720140985</v>
      </c>
      <c r="AD67" s="40">
        <f t="shared" si="43"/>
        <v>0.67215695137849063</v>
      </c>
    </row>
    <row r="68" spans="1:30" s="21" customFormat="1" x14ac:dyDescent="0.25">
      <c r="A68" s="20"/>
      <c r="B68" s="94">
        <v>524</v>
      </c>
      <c r="C68" s="121">
        <v>5</v>
      </c>
      <c r="D68" s="82" t="s">
        <v>280</v>
      </c>
      <c r="E68" s="42">
        <v>3223</v>
      </c>
      <c r="F68" s="42">
        <v>772</v>
      </c>
      <c r="G68" s="42">
        <v>127</v>
      </c>
      <c r="H68" s="42">
        <v>8114</v>
      </c>
      <c r="I68" s="42">
        <v>8167</v>
      </c>
      <c r="J68" s="49"/>
      <c r="K68" s="137">
        <v>3214.76</v>
      </c>
      <c r="L68" s="37">
        <f t="shared" si="40"/>
        <v>393.62801518305378</v>
      </c>
      <c r="M68" s="52"/>
      <c r="N68" s="137">
        <v>1121.45</v>
      </c>
      <c r="O68" s="37">
        <f t="shared" si="41"/>
        <v>137.31480347740907</v>
      </c>
      <c r="P68" s="50"/>
      <c r="Q68" s="137">
        <v>2093.31</v>
      </c>
      <c r="R68" s="37">
        <f t="shared" si="44"/>
        <v>256.31321170564468</v>
      </c>
      <c r="S68" s="113" t="s">
        <v>281</v>
      </c>
      <c r="T68" s="104">
        <v>3.9868027999464976E-2</v>
      </c>
      <c r="U68" s="104">
        <v>0</v>
      </c>
      <c r="V68" s="104">
        <v>0.17993668910785143</v>
      </c>
      <c r="W68" s="104">
        <v>0.60614383164652896</v>
      </c>
      <c r="X68" s="104">
        <v>0.17405145124615451</v>
      </c>
      <c r="Y68" s="104">
        <v>0</v>
      </c>
      <c r="Z68" s="33">
        <f t="shared" si="42"/>
        <v>0.34884408167328196</v>
      </c>
      <c r="AA68" s="104">
        <v>0</v>
      </c>
      <c r="AB68" s="104">
        <v>5.3933722191170921E-3</v>
      </c>
      <c r="AC68" s="104">
        <v>0.99460662778088293</v>
      </c>
      <c r="AD68" s="40">
        <f t="shared" si="43"/>
        <v>0.65115591832671793</v>
      </c>
    </row>
    <row r="69" spans="1:30" s="21" customFormat="1" x14ac:dyDescent="0.25">
      <c r="A69" s="20"/>
      <c r="B69" s="94">
        <v>565</v>
      </c>
      <c r="C69" s="121">
        <v>5</v>
      </c>
      <c r="D69" s="82" t="s">
        <v>166</v>
      </c>
      <c r="E69" s="42">
        <v>2754</v>
      </c>
      <c r="F69" s="42">
        <v>890</v>
      </c>
      <c r="G69" s="42">
        <v>0</v>
      </c>
      <c r="H69" s="42">
        <v>8218</v>
      </c>
      <c r="I69" s="42">
        <v>8218</v>
      </c>
      <c r="J69" s="44"/>
      <c r="K69" s="137">
        <v>2613.35</v>
      </c>
      <c r="L69" s="161">
        <f t="shared" si="40"/>
        <v>318.00316378680947</v>
      </c>
      <c r="M69" s="162"/>
      <c r="N69" s="137">
        <v>893.75</v>
      </c>
      <c r="O69" s="37">
        <f t="shared" si="41"/>
        <v>108.75517157459235</v>
      </c>
      <c r="P69" s="50"/>
      <c r="Q69" s="137">
        <v>1719.6</v>
      </c>
      <c r="R69" s="161">
        <f t="shared" si="44"/>
        <v>209.24799221221707</v>
      </c>
      <c r="S69" s="114"/>
      <c r="T69" s="104">
        <v>5.0662937062937063E-2</v>
      </c>
      <c r="U69" s="104">
        <v>0</v>
      </c>
      <c r="V69" s="104">
        <v>1.0965034965034965E-2</v>
      </c>
      <c r="W69" s="104">
        <v>0.76759720279720278</v>
      </c>
      <c r="X69" s="104">
        <v>0.15797482517482517</v>
      </c>
      <c r="Y69" s="104">
        <v>1.2799999999999999E-2</v>
      </c>
      <c r="Z69" s="33">
        <f t="shared" si="42"/>
        <v>0.34199399238525263</v>
      </c>
      <c r="AA69" s="104">
        <v>0</v>
      </c>
      <c r="AB69" s="104">
        <v>0</v>
      </c>
      <c r="AC69" s="104">
        <v>1</v>
      </c>
      <c r="AD69" s="40">
        <f t="shared" si="43"/>
        <v>0.65800600761474737</v>
      </c>
    </row>
    <row r="70" spans="1:30" s="21" customFormat="1" x14ac:dyDescent="0.25">
      <c r="A70" s="20"/>
      <c r="B70" s="94">
        <v>613</v>
      </c>
      <c r="C70" s="121">
        <v>5</v>
      </c>
      <c r="D70" s="82" t="s">
        <v>123</v>
      </c>
      <c r="E70" s="42">
        <v>746</v>
      </c>
      <c r="F70" s="42">
        <v>306</v>
      </c>
      <c r="G70" s="42">
        <v>0</v>
      </c>
      <c r="H70" s="42">
        <v>2114</v>
      </c>
      <c r="I70" s="42">
        <v>2114</v>
      </c>
      <c r="J70" s="44"/>
      <c r="K70" s="137">
        <v>634.53</v>
      </c>
      <c r="L70" s="161">
        <f t="shared" si="40"/>
        <v>300.15610217596975</v>
      </c>
      <c r="M70" s="162"/>
      <c r="N70" s="137">
        <v>169.68</v>
      </c>
      <c r="O70" s="37">
        <f t="shared" si="41"/>
        <v>80.264900662251662</v>
      </c>
      <c r="P70" s="168"/>
      <c r="Q70" s="137">
        <v>464.85</v>
      </c>
      <c r="R70" s="161">
        <f t="shared" si="44"/>
        <v>219.89120151371807</v>
      </c>
      <c r="S70" s="115">
        <v>3</v>
      </c>
      <c r="T70" s="104">
        <v>6.8658651579443661E-2</v>
      </c>
      <c r="U70" s="104">
        <v>0</v>
      </c>
      <c r="V70" s="104">
        <v>6.4827911362564834E-3</v>
      </c>
      <c r="W70" s="104">
        <v>0.92485855728429989</v>
      </c>
      <c r="X70" s="104">
        <v>0</v>
      </c>
      <c r="Y70" s="104">
        <v>0</v>
      </c>
      <c r="Z70" s="33">
        <f t="shared" si="42"/>
        <v>0.26741052432509105</v>
      </c>
      <c r="AA70" s="104">
        <v>0</v>
      </c>
      <c r="AB70" s="104">
        <v>0</v>
      </c>
      <c r="AC70" s="104">
        <v>1</v>
      </c>
      <c r="AD70" s="40">
        <f t="shared" si="43"/>
        <v>0.73258947567490906</v>
      </c>
    </row>
    <row r="71" spans="1:30" s="21" customFormat="1" x14ac:dyDescent="0.25">
      <c r="A71" s="20"/>
      <c r="B71" s="94">
        <v>696</v>
      </c>
      <c r="C71" s="121">
        <v>5</v>
      </c>
      <c r="D71" s="82" t="s">
        <v>158</v>
      </c>
      <c r="E71" s="42">
        <v>2193</v>
      </c>
      <c r="F71" s="42">
        <v>164</v>
      </c>
      <c r="G71" s="42">
        <v>0</v>
      </c>
      <c r="H71" s="42">
        <v>5528</v>
      </c>
      <c r="I71" s="42">
        <v>5528</v>
      </c>
      <c r="J71" s="44"/>
      <c r="K71" s="137">
        <v>2041.74</v>
      </c>
      <c r="L71" s="161">
        <f t="shared" si="40"/>
        <v>369.34515195369028</v>
      </c>
      <c r="M71" s="162"/>
      <c r="N71" s="137">
        <v>738.43</v>
      </c>
      <c r="O71" s="37">
        <f t="shared" si="41"/>
        <v>133.57995658465993</v>
      </c>
      <c r="P71" s="159"/>
      <c r="Q71" s="137">
        <v>1303.31</v>
      </c>
      <c r="R71" s="161">
        <f t="shared" si="44"/>
        <v>235.76519536903038</v>
      </c>
      <c r="S71" s="214"/>
      <c r="T71" s="104">
        <v>4.1249678371680462E-2</v>
      </c>
      <c r="U71" s="104">
        <v>0</v>
      </c>
      <c r="V71" s="104">
        <v>5.0241729073845866E-2</v>
      </c>
      <c r="W71" s="104">
        <v>0.53440407350730612</v>
      </c>
      <c r="X71" s="104">
        <v>0.37410451904716768</v>
      </c>
      <c r="Y71" s="104">
        <v>0</v>
      </c>
      <c r="Z71" s="33">
        <f t="shared" si="42"/>
        <v>0.36166700951149505</v>
      </c>
      <c r="AA71" s="104">
        <v>0</v>
      </c>
      <c r="AB71" s="104">
        <v>0</v>
      </c>
      <c r="AC71" s="104">
        <v>1</v>
      </c>
      <c r="AD71" s="40">
        <f t="shared" si="43"/>
        <v>0.63833299048850489</v>
      </c>
    </row>
    <row r="72" spans="1:30" s="21" customFormat="1" x14ac:dyDescent="0.25">
      <c r="A72" s="20"/>
      <c r="B72" s="94">
        <v>731</v>
      </c>
      <c r="C72" s="121">
        <v>5</v>
      </c>
      <c r="D72" s="82" t="s">
        <v>50</v>
      </c>
      <c r="E72" s="42">
        <v>3973</v>
      </c>
      <c r="F72" s="42">
        <v>441</v>
      </c>
      <c r="G72" s="42">
        <v>0</v>
      </c>
      <c r="H72" s="42">
        <v>10320</v>
      </c>
      <c r="I72" s="42">
        <v>10320</v>
      </c>
      <c r="J72" s="36"/>
      <c r="K72" s="137">
        <v>4412.55</v>
      </c>
      <c r="L72" s="37">
        <f t="shared" si="40"/>
        <v>427.57267441860466</v>
      </c>
      <c r="M72" s="38"/>
      <c r="N72" s="137">
        <v>1711.25</v>
      </c>
      <c r="O72" s="37">
        <f t="shared" si="41"/>
        <v>165.81879844961242</v>
      </c>
      <c r="P72" s="50"/>
      <c r="Q72" s="137">
        <v>2701.3</v>
      </c>
      <c r="R72" s="37">
        <f t="shared" si="44"/>
        <v>261.75387596899225</v>
      </c>
      <c r="S72" s="114"/>
      <c r="T72" s="104">
        <v>3.3227173119065014E-2</v>
      </c>
      <c r="U72" s="104">
        <v>0</v>
      </c>
      <c r="V72" s="104">
        <v>9.1821767713659602E-2</v>
      </c>
      <c r="W72" s="104">
        <v>0.59423813002191384</v>
      </c>
      <c r="X72" s="104">
        <v>0.27279474068663256</v>
      </c>
      <c r="Y72" s="104">
        <v>7.9181884587289988E-3</v>
      </c>
      <c r="Z72" s="33">
        <f t="shared" si="42"/>
        <v>0.38781430238750836</v>
      </c>
      <c r="AA72" s="104">
        <v>0</v>
      </c>
      <c r="AB72" s="104">
        <v>1.0550475696886683E-3</v>
      </c>
      <c r="AC72" s="104">
        <v>0.99894495243031123</v>
      </c>
      <c r="AD72" s="40">
        <f t="shared" si="43"/>
        <v>0.61218569761249164</v>
      </c>
    </row>
    <row r="73" spans="1:30" s="21" customFormat="1" x14ac:dyDescent="0.25">
      <c r="A73" s="20"/>
      <c r="B73" s="94">
        <v>732</v>
      </c>
      <c r="C73" s="121">
        <v>5</v>
      </c>
      <c r="D73" s="82" t="s">
        <v>54</v>
      </c>
      <c r="E73" s="42">
        <v>1137</v>
      </c>
      <c r="F73" s="42">
        <v>284</v>
      </c>
      <c r="G73" s="42">
        <v>0</v>
      </c>
      <c r="H73" s="42">
        <v>3722</v>
      </c>
      <c r="I73" s="42">
        <v>3722</v>
      </c>
      <c r="J73" s="36"/>
      <c r="K73" s="137">
        <v>1014.9</v>
      </c>
      <c r="L73" s="37">
        <f t="shared" si="40"/>
        <v>272.67598065556155</v>
      </c>
      <c r="M73" s="52"/>
      <c r="N73" s="137">
        <v>286.94</v>
      </c>
      <c r="O73" s="37">
        <f t="shared" si="41"/>
        <v>77.092960773777534</v>
      </c>
      <c r="P73" s="50"/>
      <c r="Q73" s="137">
        <v>727.96</v>
      </c>
      <c r="R73" s="37">
        <f t="shared" si="44"/>
        <v>195.583019881784</v>
      </c>
      <c r="S73" s="114"/>
      <c r="T73" s="104">
        <v>7.1478357844845616E-2</v>
      </c>
      <c r="U73" s="104">
        <v>0</v>
      </c>
      <c r="V73" s="104">
        <v>0</v>
      </c>
      <c r="W73" s="104">
        <v>0.92852164215515443</v>
      </c>
      <c r="X73" s="104">
        <v>0</v>
      </c>
      <c r="Y73" s="104">
        <v>0</v>
      </c>
      <c r="Z73" s="33">
        <f t="shared" si="42"/>
        <v>0.28272736230170459</v>
      </c>
      <c r="AA73" s="104">
        <v>0</v>
      </c>
      <c r="AB73" s="104">
        <v>0</v>
      </c>
      <c r="AC73" s="104">
        <v>1</v>
      </c>
      <c r="AD73" s="40">
        <f t="shared" si="43"/>
        <v>0.71727263769829541</v>
      </c>
    </row>
    <row r="74" spans="1:30" s="21" customFormat="1" x14ac:dyDescent="0.25">
      <c r="A74" s="20"/>
      <c r="B74" s="94">
        <v>754</v>
      </c>
      <c r="C74" s="121">
        <v>5</v>
      </c>
      <c r="D74" s="82" t="s">
        <v>69</v>
      </c>
      <c r="E74" s="42">
        <v>812</v>
      </c>
      <c r="F74" s="42">
        <v>0</v>
      </c>
      <c r="G74" s="42">
        <v>51</v>
      </c>
      <c r="H74" s="42">
        <v>1835</v>
      </c>
      <c r="I74" s="42">
        <v>1856</v>
      </c>
      <c r="J74" s="36"/>
      <c r="K74" s="137">
        <v>528.28</v>
      </c>
      <c r="L74" s="37">
        <f t="shared" si="40"/>
        <v>284.63362068965517</v>
      </c>
      <c r="M74" s="38"/>
      <c r="N74" s="137">
        <v>164.56</v>
      </c>
      <c r="O74" s="37">
        <f t="shared" si="41"/>
        <v>88.66379310344827</v>
      </c>
      <c r="P74" s="50"/>
      <c r="Q74" s="137">
        <v>363.72</v>
      </c>
      <c r="R74" s="37">
        <f t="shared" si="44"/>
        <v>195.96982758620689</v>
      </c>
      <c r="S74" s="114"/>
      <c r="T74" s="104">
        <v>6.1436558094312102E-2</v>
      </c>
      <c r="U74" s="104">
        <v>0</v>
      </c>
      <c r="V74" s="104">
        <v>4.5576081672338356E-3</v>
      </c>
      <c r="W74" s="104">
        <v>0.77655566358774919</v>
      </c>
      <c r="X74" s="104">
        <v>0.15745017015070492</v>
      </c>
      <c r="Y74" s="104">
        <v>0</v>
      </c>
      <c r="Z74" s="33">
        <f t="shared" si="42"/>
        <v>0.3115014764897403</v>
      </c>
      <c r="AA74" s="104">
        <v>0</v>
      </c>
      <c r="AB74" s="104">
        <v>0</v>
      </c>
      <c r="AC74" s="104">
        <v>1</v>
      </c>
      <c r="AD74" s="40">
        <f t="shared" si="43"/>
        <v>0.68849852351025975</v>
      </c>
    </row>
    <row r="75" spans="1:30" s="21" customFormat="1" x14ac:dyDescent="0.25">
      <c r="A75" s="20"/>
      <c r="B75" s="94">
        <v>885</v>
      </c>
      <c r="C75" s="121">
        <v>5</v>
      </c>
      <c r="D75" s="82" t="s">
        <v>155</v>
      </c>
      <c r="E75" s="42">
        <v>1616</v>
      </c>
      <c r="F75" s="42">
        <v>1451</v>
      </c>
      <c r="G75" s="42">
        <v>0</v>
      </c>
      <c r="H75" s="42">
        <v>5947</v>
      </c>
      <c r="I75" s="42">
        <v>5947</v>
      </c>
      <c r="J75" s="44"/>
      <c r="K75" s="137">
        <v>2907.02</v>
      </c>
      <c r="L75" s="161">
        <f t="shared" si="40"/>
        <v>488.82125441399023</v>
      </c>
      <c r="M75" s="162"/>
      <c r="N75" s="137">
        <v>1656.65</v>
      </c>
      <c r="O75" s="37">
        <f t="shared" si="41"/>
        <v>278.56902639986549</v>
      </c>
      <c r="P75" s="159"/>
      <c r="Q75" s="137">
        <v>1250.3699999999999</v>
      </c>
      <c r="R75" s="161">
        <f t="shared" si="44"/>
        <v>210.25222801412477</v>
      </c>
      <c r="S75" s="214"/>
      <c r="T75" s="104">
        <v>1.978088310747593E-2</v>
      </c>
      <c r="U75" s="104">
        <v>0</v>
      </c>
      <c r="V75" s="104">
        <v>0.13844203664020763</v>
      </c>
      <c r="W75" s="104">
        <v>0.46024205474904173</v>
      </c>
      <c r="X75" s="104">
        <v>0.37584885159810455</v>
      </c>
      <c r="Y75" s="104">
        <v>5.6861739051700718E-3</v>
      </c>
      <c r="Z75" s="33">
        <f t="shared" si="42"/>
        <v>0.56987912019869147</v>
      </c>
      <c r="AA75" s="104">
        <v>0</v>
      </c>
      <c r="AB75" s="104">
        <v>1.6475123363484411E-3</v>
      </c>
      <c r="AC75" s="104">
        <v>0.99835248766365159</v>
      </c>
      <c r="AD75" s="40">
        <f t="shared" si="43"/>
        <v>0.43012087980130853</v>
      </c>
    </row>
    <row r="76" spans="1:30" s="21" customFormat="1" x14ac:dyDescent="0.25">
      <c r="A76" s="20"/>
      <c r="B76" s="94">
        <v>909</v>
      </c>
      <c r="C76" s="121">
        <v>5</v>
      </c>
      <c r="D76" s="82" t="s">
        <v>179</v>
      </c>
      <c r="E76" s="42">
        <v>2460</v>
      </c>
      <c r="F76" s="42">
        <v>1878</v>
      </c>
      <c r="G76" s="42">
        <v>0</v>
      </c>
      <c r="H76" s="42">
        <v>9140</v>
      </c>
      <c r="I76" s="42">
        <v>9140</v>
      </c>
      <c r="J76" s="44"/>
      <c r="K76" s="137">
        <v>4263.2</v>
      </c>
      <c r="L76" s="161">
        <f t="shared" si="40"/>
        <v>466.43326039387307</v>
      </c>
      <c r="M76" s="162"/>
      <c r="N76" s="137">
        <v>1707.58</v>
      </c>
      <c r="O76" s="37">
        <f t="shared" si="41"/>
        <v>186.8249452954048</v>
      </c>
      <c r="P76" s="50"/>
      <c r="Q76" s="137">
        <v>2555.62</v>
      </c>
      <c r="R76" s="161">
        <f t="shared" si="44"/>
        <v>279.60831509846827</v>
      </c>
      <c r="S76" s="114"/>
      <c r="T76" s="104">
        <v>2.9492029656004407E-2</v>
      </c>
      <c r="U76" s="104">
        <v>0.23894048887899835</v>
      </c>
      <c r="V76" s="104">
        <v>0.12236029937103972</v>
      </c>
      <c r="W76" s="104">
        <v>0.36694620457021049</v>
      </c>
      <c r="X76" s="104">
        <v>0.23453659564998419</v>
      </c>
      <c r="Y76" s="104">
        <v>7.7243818737628691E-3</v>
      </c>
      <c r="Z76" s="33">
        <f t="shared" si="42"/>
        <v>0.40053950084443612</v>
      </c>
      <c r="AA76" s="104">
        <v>0</v>
      </c>
      <c r="AB76" s="104">
        <v>1.130841048356172E-3</v>
      </c>
      <c r="AC76" s="104">
        <v>0.99886915895164385</v>
      </c>
      <c r="AD76" s="40">
        <f t="shared" si="43"/>
        <v>0.59946049915556388</v>
      </c>
    </row>
    <row r="77" spans="1:30" s="21" customFormat="1" x14ac:dyDescent="0.25">
      <c r="A77" s="20"/>
      <c r="B77" s="94">
        <v>923</v>
      </c>
      <c r="C77" s="121">
        <v>5</v>
      </c>
      <c r="D77" s="82" t="s">
        <v>195</v>
      </c>
      <c r="E77" s="42">
        <v>512</v>
      </c>
      <c r="F77" s="42">
        <v>15</v>
      </c>
      <c r="G77" s="42">
        <v>0</v>
      </c>
      <c r="H77" s="42">
        <v>908</v>
      </c>
      <c r="I77" s="42">
        <v>908</v>
      </c>
      <c r="J77" s="44"/>
      <c r="K77" s="137">
        <v>279.20999999999998</v>
      </c>
      <c r="L77" s="161">
        <f t="shared" si="40"/>
        <v>307.5</v>
      </c>
      <c r="M77" s="162"/>
      <c r="N77" s="137">
        <v>78.010000000000005</v>
      </c>
      <c r="O77" s="37">
        <f t="shared" si="41"/>
        <v>85.914096916299556</v>
      </c>
      <c r="P77" s="50"/>
      <c r="Q77" s="137">
        <v>201.2</v>
      </c>
      <c r="R77" s="161">
        <f t="shared" si="44"/>
        <v>221.58590308370043</v>
      </c>
      <c r="S77" s="115">
        <v>3</v>
      </c>
      <c r="T77" s="104">
        <v>6.4094346878605296E-2</v>
      </c>
      <c r="U77" s="104">
        <v>0</v>
      </c>
      <c r="V77" s="104">
        <v>0</v>
      </c>
      <c r="W77" s="104">
        <v>0.93590565312139473</v>
      </c>
      <c r="X77" s="104">
        <v>0</v>
      </c>
      <c r="Y77" s="104">
        <v>0</v>
      </c>
      <c r="Z77" s="33">
        <f t="shared" si="42"/>
        <v>0.27939543712617748</v>
      </c>
      <c r="AA77" s="104">
        <v>0</v>
      </c>
      <c r="AB77" s="104">
        <v>0</v>
      </c>
      <c r="AC77" s="104">
        <v>1</v>
      </c>
      <c r="AD77" s="40">
        <f t="shared" si="43"/>
        <v>0.72060456287382257</v>
      </c>
    </row>
    <row r="78" spans="1:30" s="21" customFormat="1" x14ac:dyDescent="0.25">
      <c r="A78" s="20"/>
      <c r="B78" s="94"/>
      <c r="C78" s="121"/>
      <c r="D78" s="125" t="s">
        <v>282</v>
      </c>
      <c r="E78" s="135">
        <f>SUM(E57:E77)</f>
        <v>99197</v>
      </c>
      <c r="F78" s="135">
        <f t="shared" ref="F78:K78" si="45">SUM(F57:F77)</f>
        <v>27536</v>
      </c>
      <c r="G78" s="135">
        <f t="shared" si="45"/>
        <v>366</v>
      </c>
      <c r="H78" s="135">
        <f t="shared" si="45"/>
        <v>277166</v>
      </c>
      <c r="I78" s="135">
        <f t="shared" si="45"/>
        <v>277318</v>
      </c>
      <c r="J78" s="135"/>
      <c r="K78" s="135">
        <f t="shared" si="45"/>
        <v>110925.1</v>
      </c>
      <c r="L78" s="136">
        <f t="shared" ref="L78" si="46">K78*1000/I78</f>
        <v>399.9924274659416</v>
      </c>
      <c r="M78" s="46"/>
      <c r="N78" s="138">
        <f>SUM(N57:N77)</f>
        <v>45973.920000000006</v>
      </c>
      <c r="O78" s="139">
        <f t="shared" ref="O78" si="47">N78*1000/I78</f>
        <v>165.78051190330237</v>
      </c>
      <c r="P78" s="50"/>
      <c r="Q78" s="138">
        <f>SUM(Q57:Q77)</f>
        <v>64951.18</v>
      </c>
      <c r="R78" s="136">
        <f t="shared" ref="R78" si="48">Q78*1000/I78</f>
        <v>234.21191556263929</v>
      </c>
      <c r="S78" s="115"/>
      <c r="T78" s="104"/>
      <c r="U78" s="104"/>
      <c r="V78" s="104"/>
      <c r="W78" s="268" t="s">
        <v>290</v>
      </c>
      <c r="X78" s="269"/>
      <c r="Y78" s="270"/>
      <c r="Z78" s="33">
        <f t="shared" ref="Z78" si="49">N78/K78</f>
        <v>0.41445912602287494</v>
      </c>
      <c r="AA78" s="104"/>
      <c r="AB78" s="104"/>
      <c r="AC78" s="104"/>
      <c r="AD78" s="40">
        <f t="shared" ref="AD78" si="50">Q78/K78</f>
        <v>0.58554087397712506</v>
      </c>
    </row>
    <row r="79" spans="1:30" s="21" customFormat="1" x14ac:dyDescent="0.25">
      <c r="A79" s="20"/>
      <c r="B79" s="94"/>
      <c r="C79" s="121"/>
      <c r="D79" s="82"/>
      <c r="E79" s="42"/>
      <c r="F79" s="42"/>
      <c r="G79" s="42"/>
      <c r="H79" s="42"/>
      <c r="I79" s="42"/>
      <c r="J79" s="44"/>
      <c r="K79" s="102"/>
      <c r="L79" s="45"/>
      <c r="M79" s="46"/>
      <c r="N79" s="102"/>
      <c r="O79" s="37"/>
      <c r="P79" s="50"/>
      <c r="Q79" s="102"/>
      <c r="R79" s="45"/>
      <c r="S79" s="115"/>
      <c r="T79" s="104"/>
      <c r="U79" s="104"/>
      <c r="V79" s="104"/>
      <c r="W79" s="104"/>
      <c r="X79" s="104"/>
      <c r="Y79" s="104"/>
      <c r="Z79" s="33"/>
      <c r="AA79" s="104"/>
      <c r="AB79" s="104"/>
      <c r="AC79" s="104"/>
      <c r="AD79" s="40"/>
    </row>
    <row r="80" spans="1:30" s="21" customFormat="1" ht="18" thickBot="1" x14ac:dyDescent="0.3">
      <c r="A80" s="20"/>
      <c r="B80" s="94"/>
      <c r="C80" s="121"/>
      <c r="D80" s="154"/>
      <c r="E80" s="143"/>
      <c r="F80" s="143"/>
      <c r="G80" s="143"/>
      <c r="H80" s="143"/>
      <c r="I80" s="143"/>
      <c r="J80" s="156"/>
      <c r="K80" s="145"/>
      <c r="L80" s="146"/>
      <c r="M80" s="157"/>
      <c r="N80" s="145"/>
      <c r="O80" s="147"/>
      <c r="P80" s="148"/>
      <c r="Q80" s="145"/>
      <c r="R80" s="146"/>
      <c r="S80" s="155"/>
      <c r="T80" s="150"/>
      <c r="U80" s="150"/>
      <c r="V80" s="150"/>
      <c r="W80" s="150"/>
      <c r="X80" s="150"/>
      <c r="Y80" s="150"/>
      <c r="Z80" s="151"/>
      <c r="AA80" s="150"/>
      <c r="AB80" s="150"/>
      <c r="AC80" s="150"/>
      <c r="AD80" s="152"/>
    </row>
    <row r="81" spans="1:30" s="21" customFormat="1" ht="17.25" customHeight="1" thickBot="1" x14ac:dyDescent="0.3">
      <c r="A81" s="20"/>
      <c r="B81" s="94"/>
      <c r="C81" s="153"/>
      <c r="D81" s="271" t="s">
        <v>285</v>
      </c>
      <c r="E81" s="272"/>
      <c r="F81" s="272"/>
      <c r="G81" s="272"/>
      <c r="H81" s="272"/>
      <c r="I81" s="272"/>
      <c r="J81" s="272"/>
      <c r="K81" s="272"/>
      <c r="L81" s="272"/>
      <c r="M81" s="272"/>
      <c r="N81" s="272"/>
      <c r="O81" s="272"/>
      <c r="P81" s="272"/>
      <c r="Q81" s="272"/>
      <c r="R81" s="272"/>
      <c r="S81" s="272"/>
      <c r="T81" s="272"/>
      <c r="U81" s="272"/>
      <c r="V81" s="272"/>
      <c r="W81" s="272"/>
      <c r="X81" s="272"/>
      <c r="Y81" s="272"/>
      <c r="Z81" s="272"/>
      <c r="AA81" s="272"/>
      <c r="AB81" s="272"/>
      <c r="AC81" s="272"/>
      <c r="AD81" s="273"/>
    </row>
    <row r="82" spans="1:30" s="21" customFormat="1" x14ac:dyDescent="0.25">
      <c r="A82" s="20"/>
      <c r="B82" s="94">
        <v>394</v>
      </c>
      <c r="C82" s="121">
        <v>6</v>
      </c>
      <c r="D82" s="82" t="s">
        <v>211</v>
      </c>
      <c r="E82" s="42">
        <v>6674</v>
      </c>
      <c r="F82" s="42">
        <v>482</v>
      </c>
      <c r="G82" s="42">
        <v>1135</v>
      </c>
      <c r="H82" s="42">
        <v>14149</v>
      </c>
      <c r="I82" s="42">
        <v>14622</v>
      </c>
      <c r="J82" s="43"/>
      <c r="K82" s="137">
        <v>5342.12</v>
      </c>
      <c r="L82" s="161">
        <f t="shared" ref="L82:L126" si="51">K82*1000/I82</f>
        <v>365.34810559430997</v>
      </c>
      <c r="M82" s="160"/>
      <c r="N82" s="137">
        <v>1011.14</v>
      </c>
      <c r="O82" s="37">
        <f t="shared" ref="O82:O126" si="52">N82*1000/I82</f>
        <v>69.151962795787171</v>
      </c>
      <c r="P82" s="50"/>
      <c r="Q82" s="137">
        <v>4330.9799999999996</v>
      </c>
      <c r="R82" s="161">
        <f t="shared" ref="R82:R126" si="53">Q82*1000/I82</f>
        <v>296.19614279852277</v>
      </c>
      <c r="S82" s="114"/>
      <c r="T82" s="104">
        <v>7.7101093814901989E-2</v>
      </c>
      <c r="U82" s="104">
        <v>0</v>
      </c>
      <c r="V82" s="104">
        <v>5.5383033012243602E-3</v>
      </c>
      <c r="W82" s="104">
        <v>0.91736060288387367</v>
      </c>
      <c r="X82" s="104">
        <v>0</v>
      </c>
      <c r="Y82" s="104">
        <v>0</v>
      </c>
      <c r="Z82" s="33">
        <f t="shared" ref="Z82:Z126" si="54">N82/K82</f>
        <v>0.189276916280428</v>
      </c>
      <c r="AA82" s="104">
        <v>0</v>
      </c>
      <c r="AB82" s="104">
        <v>0</v>
      </c>
      <c r="AC82" s="104">
        <v>1</v>
      </c>
      <c r="AD82" s="40">
        <f t="shared" ref="AD82:AD126" si="55">Q82/K82</f>
        <v>0.81072308371957191</v>
      </c>
    </row>
    <row r="83" spans="1:30" s="21" customFormat="1" x14ac:dyDescent="0.25">
      <c r="A83" s="20"/>
      <c r="B83" s="94">
        <v>414</v>
      </c>
      <c r="C83" s="121">
        <v>6</v>
      </c>
      <c r="D83" s="82" t="s">
        <v>112</v>
      </c>
      <c r="E83" s="42">
        <v>2800</v>
      </c>
      <c r="F83" s="42">
        <v>900</v>
      </c>
      <c r="G83" s="42">
        <v>0</v>
      </c>
      <c r="H83" s="42">
        <v>8300</v>
      </c>
      <c r="I83" s="42">
        <v>8300</v>
      </c>
      <c r="J83" s="36"/>
      <c r="K83" s="137">
        <v>2791.71</v>
      </c>
      <c r="L83" s="37">
        <f t="shared" si="51"/>
        <v>336.35060240963855</v>
      </c>
      <c r="M83" s="38"/>
      <c r="N83" s="137">
        <v>541.78</v>
      </c>
      <c r="O83" s="37">
        <f t="shared" si="52"/>
        <v>65.274698795180726</v>
      </c>
      <c r="P83" s="52"/>
      <c r="Q83" s="137">
        <v>2249.9299999999998</v>
      </c>
      <c r="R83" s="37">
        <f t="shared" si="53"/>
        <v>271.07590361445784</v>
      </c>
      <c r="S83" s="114"/>
      <c r="T83" s="104">
        <v>8.4406954852523169E-2</v>
      </c>
      <c r="U83" s="104">
        <v>0</v>
      </c>
      <c r="V83" s="104">
        <v>4.6513344900143971E-2</v>
      </c>
      <c r="W83" s="104">
        <v>0.86907970024733294</v>
      </c>
      <c r="X83" s="104">
        <v>0</v>
      </c>
      <c r="Y83" s="104">
        <v>0</v>
      </c>
      <c r="Z83" s="33">
        <f t="shared" si="54"/>
        <v>0.19406743537115242</v>
      </c>
      <c r="AA83" s="104">
        <v>0</v>
      </c>
      <c r="AB83" s="104">
        <v>0</v>
      </c>
      <c r="AC83" s="104">
        <v>1</v>
      </c>
      <c r="AD83" s="40">
        <f t="shared" si="55"/>
        <v>0.80593256462884744</v>
      </c>
    </row>
    <row r="84" spans="1:30" s="21" customFormat="1" x14ac:dyDescent="0.25">
      <c r="A84" s="20"/>
      <c r="B84" s="94">
        <v>426</v>
      </c>
      <c r="C84" s="121">
        <v>6</v>
      </c>
      <c r="D84" s="82" t="s">
        <v>77</v>
      </c>
      <c r="E84" s="42">
        <v>2517</v>
      </c>
      <c r="F84" s="42">
        <v>1558</v>
      </c>
      <c r="G84" s="42">
        <v>0</v>
      </c>
      <c r="H84" s="42">
        <v>9972</v>
      </c>
      <c r="I84" s="42">
        <v>9972</v>
      </c>
      <c r="J84" s="36"/>
      <c r="K84" s="137">
        <v>2178.31</v>
      </c>
      <c r="L84" s="37">
        <f t="shared" si="51"/>
        <v>218.44263939029281</v>
      </c>
      <c r="M84" s="38"/>
      <c r="N84" s="137">
        <v>645.72</v>
      </c>
      <c r="O84" s="37">
        <f t="shared" si="52"/>
        <v>64.753309265944651</v>
      </c>
      <c r="P84" s="50"/>
      <c r="Q84" s="137">
        <v>1532.59</v>
      </c>
      <c r="R84" s="37">
        <f t="shared" si="53"/>
        <v>153.68933012434817</v>
      </c>
      <c r="S84" s="114"/>
      <c r="T84" s="104">
        <v>8.5098804435358985E-2</v>
      </c>
      <c r="U84" s="104">
        <v>0</v>
      </c>
      <c r="V84" s="104">
        <v>0.1238927089140804</v>
      </c>
      <c r="W84" s="104">
        <v>0.75971009106114107</v>
      </c>
      <c r="X84" s="104">
        <v>3.1298395589419561E-2</v>
      </c>
      <c r="Y84" s="104">
        <v>0</v>
      </c>
      <c r="Z84" s="33">
        <f t="shared" si="54"/>
        <v>0.29643163737025496</v>
      </c>
      <c r="AA84" s="104">
        <v>0</v>
      </c>
      <c r="AB84" s="104">
        <v>4.8414774988744542E-3</v>
      </c>
      <c r="AC84" s="104">
        <v>0.99515852250112569</v>
      </c>
      <c r="AD84" s="40">
        <f t="shared" si="55"/>
        <v>0.70356836262974509</v>
      </c>
    </row>
    <row r="85" spans="1:30" s="21" customFormat="1" x14ac:dyDescent="0.25">
      <c r="A85" s="20"/>
      <c r="B85" s="94">
        <v>430</v>
      </c>
      <c r="C85" s="121">
        <v>6</v>
      </c>
      <c r="D85" s="82" t="s">
        <v>203</v>
      </c>
      <c r="E85" s="42">
        <v>12095</v>
      </c>
      <c r="F85" s="42">
        <v>5715</v>
      </c>
      <c r="G85" s="42">
        <v>0</v>
      </c>
      <c r="H85" s="42">
        <v>43165</v>
      </c>
      <c r="I85" s="42">
        <v>43165</v>
      </c>
      <c r="J85" s="58"/>
      <c r="K85" s="137">
        <v>17231.759999999998</v>
      </c>
      <c r="L85" s="161">
        <f t="shared" si="51"/>
        <v>399.20676473995132</v>
      </c>
      <c r="M85" s="164"/>
      <c r="N85" s="137">
        <v>4575.05</v>
      </c>
      <c r="O85" s="37">
        <f t="shared" si="52"/>
        <v>105.9898065562377</v>
      </c>
      <c r="P85" s="50"/>
      <c r="Q85" s="137">
        <v>12656.71</v>
      </c>
      <c r="R85" s="161">
        <f t="shared" si="53"/>
        <v>293.21695818371364</v>
      </c>
      <c r="S85" s="114"/>
      <c r="T85" s="104">
        <v>5.1986317089430717E-2</v>
      </c>
      <c r="U85" s="104">
        <v>0</v>
      </c>
      <c r="V85" s="104">
        <v>0.16780144479295309</v>
      </c>
      <c r="W85" s="104">
        <v>0.7802122381176162</v>
      </c>
      <c r="X85" s="104">
        <v>0</v>
      </c>
      <c r="Y85" s="104">
        <v>0</v>
      </c>
      <c r="Z85" s="33">
        <f t="shared" si="54"/>
        <v>0.26550102833372796</v>
      </c>
      <c r="AA85" s="104">
        <v>0</v>
      </c>
      <c r="AB85" s="104">
        <v>0</v>
      </c>
      <c r="AC85" s="104">
        <v>1</v>
      </c>
      <c r="AD85" s="40">
        <f t="shared" si="55"/>
        <v>0.73449897166627209</v>
      </c>
    </row>
    <row r="86" spans="1:30" s="21" customFormat="1" x14ac:dyDescent="0.25">
      <c r="A86" s="20"/>
      <c r="B86" s="94">
        <v>562</v>
      </c>
      <c r="C86" s="121">
        <v>6</v>
      </c>
      <c r="D86" s="82" t="s">
        <v>161</v>
      </c>
      <c r="E86" s="42">
        <v>466</v>
      </c>
      <c r="F86" s="42">
        <v>0</v>
      </c>
      <c r="G86" s="42">
        <v>75</v>
      </c>
      <c r="H86" s="42">
        <v>1031</v>
      </c>
      <c r="I86" s="42">
        <v>1062</v>
      </c>
      <c r="J86" s="44"/>
      <c r="K86" s="137">
        <v>244.45</v>
      </c>
      <c r="L86" s="161">
        <f t="shared" si="51"/>
        <v>230.17890772128061</v>
      </c>
      <c r="M86" s="162"/>
      <c r="N86" s="137">
        <v>49.67</v>
      </c>
      <c r="O86" s="37">
        <f t="shared" si="52"/>
        <v>46.770244821092277</v>
      </c>
      <c r="P86" s="50"/>
      <c r="Q86" s="137">
        <v>194.78</v>
      </c>
      <c r="R86" s="161">
        <f t="shared" si="53"/>
        <v>183.40866290018832</v>
      </c>
      <c r="S86" s="114"/>
      <c r="T86" s="104">
        <v>0.11435474129253069</v>
      </c>
      <c r="U86" s="104">
        <v>0</v>
      </c>
      <c r="V86" s="104">
        <v>0</v>
      </c>
      <c r="W86" s="104">
        <v>0.88564525870746935</v>
      </c>
      <c r="X86" s="104">
        <v>0</v>
      </c>
      <c r="Y86" s="104">
        <v>0</v>
      </c>
      <c r="Z86" s="33">
        <f t="shared" si="54"/>
        <v>0.2031908365718961</v>
      </c>
      <c r="AA86" s="104">
        <v>0</v>
      </c>
      <c r="AB86" s="104">
        <v>0</v>
      </c>
      <c r="AC86" s="104">
        <v>1</v>
      </c>
      <c r="AD86" s="40">
        <f t="shared" si="55"/>
        <v>0.79680916342810393</v>
      </c>
    </row>
    <row r="87" spans="1:30" s="21" customFormat="1" x14ac:dyDescent="0.25">
      <c r="A87" s="20"/>
      <c r="B87" s="94">
        <v>603</v>
      </c>
      <c r="C87" s="121">
        <v>6</v>
      </c>
      <c r="D87" s="82" t="s">
        <v>169</v>
      </c>
      <c r="E87" s="42">
        <v>1823</v>
      </c>
      <c r="F87" s="42">
        <v>45</v>
      </c>
      <c r="G87" s="42">
        <v>0</v>
      </c>
      <c r="H87" s="42">
        <v>2744</v>
      </c>
      <c r="I87" s="42">
        <v>2744</v>
      </c>
      <c r="J87" s="44"/>
      <c r="K87" s="137">
        <v>1131.51</v>
      </c>
      <c r="L87" s="161">
        <f t="shared" si="51"/>
        <v>412.35787172011663</v>
      </c>
      <c r="M87" s="160"/>
      <c r="N87" s="137">
        <v>193.77</v>
      </c>
      <c r="O87" s="37">
        <f t="shared" si="52"/>
        <v>70.615889212827994</v>
      </c>
      <c r="P87" s="50"/>
      <c r="Q87" s="137">
        <v>937.74</v>
      </c>
      <c r="R87" s="161">
        <f t="shared" si="53"/>
        <v>341.74198250728864</v>
      </c>
      <c r="S87" s="114"/>
      <c r="T87" s="104">
        <v>7.8030654900139329E-2</v>
      </c>
      <c r="U87" s="104">
        <v>0</v>
      </c>
      <c r="V87" s="104">
        <v>0</v>
      </c>
      <c r="W87" s="104">
        <v>0.92196934509986062</v>
      </c>
      <c r="X87" s="104">
        <v>0</v>
      </c>
      <c r="Y87" s="104">
        <v>0</v>
      </c>
      <c r="Z87" s="33">
        <f t="shared" si="54"/>
        <v>0.17124903889492804</v>
      </c>
      <c r="AA87" s="104">
        <v>0</v>
      </c>
      <c r="AB87" s="104">
        <v>0</v>
      </c>
      <c r="AC87" s="104">
        <v>1</v>
      </c>
      <c r="AD87" s="40">
        <f t="shared" si="55"/>
        <v>0.82875096110507196</v>
      </c>
    </row>
    <row r="88" spans="1:30" s="21" customFormat="1" x14ac:dyDescent="0.25">
      <c r="A88" s="20"/>
      <c r="B88" s="94">
        <v>618</v>
      </c>
      <c r="C88" s="121">
        <v>6</v>
      </c>
      <c r="D88" s="82" t="s">
        <v>36</v>
      </c>
      <c r="E88" s="42">
        <v>327</v>
      </c>
      <c r="F88" s="42">
        <v>0</v>
      </c>
      <c r="G88" s="42">
        <v>82</v>
      </c>
      <c r="H88" s="42">
        <v>510</v>
      </c>
      <c r="I88" s="42">
        <v>544</v>
      </c>
      <c r="J88" s="36"/>
      <c r="K88" s="137">
        <v>235.78</v>
      </c>
      <c r="L88" s="37">
        <f t="shared" si="51"/>
        <v>433.41911764705884</v>
      </c>
      <c r="M88" s="38"/>
      <c r="N88" s="137">
        <v>25.65</v>
      </c>
      <c r="O88" s="37">
        <f t="shared" si="52"/>
        <v>47.150735294117645</v>
      </c>
      <c r="P88" s="50"/>
      <c r="Q88" s="137">
        <v>210.13</v>
      </c>
      <c r="R88" s="37">
        <f t="shared" si="53"/>
        <v>386.26838235294116</v>
      </c>
      <c r="S88" s="114"/>
      <c r="T88" s="104">
        <v>0.10955165692007798</v>
      </c>
      <c r="U88" s="104">
        <v>0</v>
      </c>
      <c r="V88" s="104">
        <v>0</v>
      </c>
      <c r="W88" s="104">
        <v>0.89044834307992204</v>
      </c>
      <c r="X88" s="104">
        <v>0</v>
      </c>
      <c r="Y88" s="104">
        <v>0</v>
      </c>
      <c r="Z88" s="33">
        <f t="shared" si="54"/>
        <v>0.1087878530833828</v>
      </c>
      <c r="AA88" s="104">
        <v>0</v>
      </c>
      <c r="AB88" s="104">
        <v>0</v>
      </c>
      <c r="AC88" s="104">
        <v>1</v>
      </c>
      <c r="AD88" s="40">
        <f t="shared" si="55"/>
        <v>0.89121214691661721</v>
      </c>
    </row>
    <row r="89" spans="1:30" s="21" customFormat="1" x14ac:dyDescent="0.25">
      <c r="A89" s="20"/>
      <c r="B89" s="94">
        <v>620</v>
      </c>
      <c r="C89" s="121">
        <v>6</v>
      </c>
      <c r="D89" s="82" t="s">
        <v>257</v>
      </c>
      <c r="E89" s="42">
        <v>2417</v>
      </c>
      <c r="F89" s="42">
        <v>0</v>
      </c>
      <c r="G89" s="42">
        <v>400</v>
      </c>
      <c r="H89" s="42">
        <v>3651</v>
      </c>
      <c r="I89" s="42">
        <v>3818</v>
      </c>
      <c r="J89" s="36"/>
      <c r="K89" s="137">
        <v>1279.04</v>
      </c>
      <c r="L89" s="37">
        <f t="shared" si="51"/>
        <v>335.00261917234155</v>
      </c>
      <c r="M89" s="38"/>
      <c r="N89" s="137">
        <v>283.69</v>
      </c>
      <c r="O89" s="37">
        <f t="shared" si="52"/>
        <v>74.303300157150346</v>
      </c>
      <c r="P89" s="50"/>
      <c r="Q89" s="137">
        <v>995.35</v>
      </c>
      <c r="R89" s="37">
        <f t="shared" si="53"/>
        <v>260.69931901519118</v>
      </c>
      <c r="S89" s="115">
        <v>2</v>
      </c>
      <c r="T89" s="104">
        <v>7.0922485811977867E-2</v>
      </c>
      <c r="U89" s="104">
        <v>0</v>
      </c>
      <c r="V89" s="104">
        <v>0.15157390108921712</v>
      </c>
      <c r="W89" s="104">
        <v>0.777503613098805</v>
      </c>
      <c r="X89" s="104">
        <v>0</v>
      </c>
      <c r="Y89" s="104">
        <v>0</v>
      </c>
      <c r="Z89" s="33">
        <f t="shared" si="54"/>
        <v>0.22179916187140356</v>
      </c>
      <c r="AA89" s="104">
        <v>0</v>
      </c>
      <c r="AB89" s="104">
        <v>0</v>
      </c>
      <c r="AC89" s="104">
        <v>1</v>
      </c>
      <c r="AD89" s="40">
        <f t="shared" si="55"/>
        <v>0.77820083812859653</v>
      </c>
    </row>
    <row r="90" spans="1:30" s="21" customFormat="1" x14ac:dyDescent="0.25">
      <c r="A90" s="20"/>
      <c r="B90" s="94">
        <v>622</v>
      </c>
      <c r="C90" s="121">
        <v>6</v>
      </c>
      <c r="D90" s="82" t="s">
        <v>57</v>
      </c>
      <c r="E90" s="42">
        <v>1541</v>
      </c>
      <c r="F90" s="42">
        <v>0</v>
      </c>
      <c r="G90" s="42">
        <v>660</v>
      </c>
      <c r="H90" s="42">
        <v>1958</v>
      </c>
      <c r="I90" s="42">
        <v>2233</v>
      </c>
      <c r="J90" s="36"/>
      <c r="K90" s="137">
        <v>748.32</v>
      </c>
      <c r="L90" s="37">
        <f t="shared" si="51"/>
        <v>335.11867442901928</v>
      </c>
      <c r="M90" s="38"/>
      <c r="N90" s="137">
        <v>164.5</v>
      </c>
      <c r="O90" s="37">
        <f t="shared" si="52"/>
        <v>73.667711598746081</v>
      </c>
      <c r="P90" s="52"/>
      <c r="Q90" s="137">
        <v>583.82000000000005</v>
      </c>
      <c r="R90" s="37">
        <f t="shared" si="53"/>
        <v>261.45096283027317</v>
      </c>
      <c r="S90" s="115">
        <v>2</v>
      </c>
      <c r="T90" s="104">
        <v>6.5592705167173249E-2</v>
      </c>
      <c r="U90" s="104">
        <v>0</v>
      </c>
      <c r="V90" s="104">
        <v>6.0790273556231005E-2</v>
      </c>
      <c r="W90" s="104">
        <v>0.8405471124620062</v>
      </c>
      <c r="X90" s="104">
        <v>0</v>
      </c>
      <c r="Y90" s="104">
        <v>3.3069908814589669E-2</v>
      </c>
      <c r="Z90" s="33">
        <f t="shared" si="54"/>
        <v>0.21982574299764804</v>
      </c>
      <c r="AA90" s="104">
        <v>0</v>
      </c>
      <c r="AB90" s="104">
        <v>1.2675139597821245E-3</v>
      </c>
      <c r="AC90" s="104">
        <v>0.99873248604021791</v>
      </c>
      <c r="AD90" s="40">
        <f t="shared" si="55"/>
        <v>0.78017425700235199</v>
      </c>
    </row>
    <row r="91" spans="1:30" s="21" customFormat="1" x14ac:dyDescent="0.25">
      <c r="A91" s="20"/>
      <c r="B91" s="94">
        <v>623</v>
      </c>
      <c r="C91" s="121">
        <v>6</v>
      </c>
      <c r="D91" s="82" t="s">
        <v>80</v>
      </c>
      <c r="E91" s="42">
        <v>2267</v>
      </c>
      <c r="F91" s="42">
        <v>39</v>
      </c>
      <c r="G91" s="42">
        <v>0</v>
      </c>
      <c r="H91" s="42">
        <v>5364</v>
      </c>
      <c r="I91" s="42">
        <v>5364</v>
      </c>
      <c r="J91" s="36"/>
      <c r="K91" s="137">
        <v>2136.8000000000002</v>
      </c>
      <c r="L91" s="37">
        <f t="shared" si="51"/>
        <v>398.35943325876212</v>
      </c>
      <c r="M91" s="38"/>
      <c r="N91" s="137">
        <v>703.9</v>
      </c>
      <c r="O91" s="37">
        <f t="shared" si="52"/>
        <v>131.22669649515288</v>
      </c>
      <c r="P91" s="50"/>
      <c r="Q91" s="137">
        <v>1432.9</v>
      </c>
      <c r="R91" s="37">
        <f t="shared" si="53"/>
        <v>267.13273676360927</v>
      </c>
      <c r="S91" s="115">
        <v>2</v>
      </c>
      <c r="T91" s="104">
        <v>4.1994601505895721E-2</v>
      </c>
      <c r="U91" s="104">
        <v>0</v>
      </c>
      <c r="V91" s="104">
        <v>0.5357579201591135</v>
      </c>
      <c r="W91" s="104">
        <v>0.38722829947435716</v>
      </c>
      <c r="X91" s="104">
        <v>3.5019178860633611E-2</v>
      </c>
      <c r="Y91" s="104">
        <v>0</v>
      </c>
      <c r="Z91" s="33">
        <f t="shared" si="54"/>
        <v>0.32941782104080863</v>
      </c>
      <c r="AA91" s="104">
        <v>0</v>
      </c>
      <c r="AB91" s="104">
        <v>1.4313629702002931E-2</v>
      </c>
      <c r="AC91" s="104">
        <v>0.98568637029799711</v>
      </c>
      <c r="AD91" s="40">
        <f t="shared" si="55"/>
        <v>0.67058217895919126</v>
      </c>
    </row>
    <row r="92" spans="1:30" s="21" customFormat="1" x14ac:dyDescent="0.25">
      <c r="A92" s="20"/>
      <c r="B92" s="94">
        <v>626</v>
      </c>
      <c r="C92" s="121">
        <v>6</v>
      </c>
      <c r="D92" s="82" t="s">
        <v>133</v>
      </c>
      <c r="E92" s="42">
        <v>305</v>
      </c>
      <c r="F92" s="42">
        <v>0</v>
      </c>
      <c r="G92" s="42">
        <v>82</v>
      </c>
      <c r="H92" s="42">
        <v>401</v>
      </c>
      <c r="I92" s="42">
        <v>435</v>
      </c>
      <c r="J92" s="44"/>
      <c r="K92" s="137">
        <v>216.81</v>
      </c>
      <c r="L92" s="161">
        <f t="shared" si="51"/>
        <v>498.41379310344826</v>
      </c>
      <c r="M92" s="160"/>
      <c r="N92" s="137">
        <v>27.74</v>
      </c>
      <c r="O92" s="37">
        <f t="shared" si="52"/>
        <v>63.770114942528735</v>
      </c>
      <c r="P92" s="160"/>
      <c r="Q92" s="137">
        <v>189.07</v>
      </c>
      <c r="R92" s="161">
        <f t="shared" si="53"/>
        <v>434.64367816091954</v>
      </c>
      <c r="S92" s="114"/>
      <c r="T92" s="104">
        <v>7.9668348954578236E-2</v>
      </c>
      <c r="U92" s="104">
        <v>0</v>
      </c>
      <c r="V92" s="104">
        <v>0</v>
      </c>
      <c r="W92" s="104">
        <v>0.92033165104542192</v>
      </c>
      <c r="X92" s="104">
        <v>0</v>
      </c>
      <c r="Y92" s="104">
        <v>0</v>
      </c>
      <c r="Z92" s="33">
        <f t="shared" si="54"/>
        <v>0.12794612794612795</v>
      </c>
      <c r="AA92" s="104">
        <v>0</v>
      </c>
      <c r="AB92" s="104">
        <v>0</v>
      </c>
      <c r="AC92" s="104">
        <v>1</v>
      </c>
      <c r="AD92" s="40">
        <f t="shared" si="55"/>
        <v>0.87205387205387197</v>
      </c>
    </row>
    <row r="93" spans="1:30" s="21" customFormat="1" x14ac:dyDescent="0.25">
      <c r="A93" s="20"/>
      <c r="B93" s="94">
        <v>627</v>
      </c>
      <c r="C93" s="121">
        <v>6</v>
      </c>
      <c r="D93" s="82" t="s">
        <v>143</v>
      </c>
      <c r="E93" s="42">
        <v>2029</v>
      </c>
      <c r="F93" s="42">
        <v>0</v>
      </c>
      <c r="G93" s="42">
        <v>861</v>
      </c>
      <c r="H93" s="42">
        <v>2706</v>
      </c>
      <c r="I93" s="42">
        <v>3065</v>
      </c>
      <c r="J93" s="44"/>
      <c r="K93" s="137">
        <v>1092.26</v>
      </c>
      <c r="L93" s="161">
        <f t="shared" si="51"/>
        <v>356.36541598694942</v>
      </c>
      <c r="M93" s="167"/>
      <c r="N93" s="137">
        <v>287.56</v>
      </c>
      <c r="O93" s="37">
        <f t="shared" si="52"/>
        <v>93.820554649265901</v>
      </c>
      <c r="P93" s="50"/>
      <c r="Q93" s="137">
        <v>804.7</v>
      </c>
      <c r="R93" s="161">
        <f t="shared" si="53"/>
        <v>262.54486133768353</v>
      </c>
      <c r="S93" s="115">
        <v>2</v>
      </c>
      <c r="T93" s="104">
        <v>5.1850048685491722E-2</v>
      </c>
      <c r="U93" s="104">
        <v>0</v>
      </c>
      <c r="V93" s="104">
        <v>0</v>
      </c>
      <c r="W93" s="104">
        <v>0.94814995131450819</v>
      </c>
      <c r="X93" s="104">
        <v>0</v>
      </c>
      <c r="Y93" s="104">
        <v>0</v>
      </c>
      <c r="Z93" s="33">
        <f t="shared" si="54"/>
        <v>0.26327064984527493</v>
      </c>
      <c r="AA93" s="104">
        <v>0</v>
      </c>
      <c r="AB93" s="104">
        <v>5.0329315272772453E-3</v>
      </c>
      <c r="AC93" s="104">
        <v>0.99496706847272265</v>
      </c>
      <c r="AD93" s="40">
        <f t="shared" si="55"/>
        <v>0.73672935015472507</v>
      </c>
    </row>
    <row r="94" spans="1:30" s="21" customFormat="1" x14ac:dyDescent="0.25">
      <c r="A94" s="20"/>
      <c r="B94" s="94">
        <v>634</v>
      </c>
      <c r="C94" s="121">
        <v>6</v>
      </c>
      <c r="D94" s="82" t="s">
        <v>279</v>
      </c>
      <c r="E94" s="42">
        <v>4290</v>
      </c>
      <c r="F94" s="42">
        <v>499</v>
      </c>
      <c r="G94" s="42">
        <v>25</v>
      </c>
      <c r="H94" s="42">
        <v>10400</v>
      </c>
      <c r="I94" s="42">
        <v>10410</v>
      </c>
      <c r="J94" s="44"/>
      <c r="K94" s="137">
        <v>3112.37</v>
      </c>
      <c r="L94" s="161">
        <f t="shared" si="51"/>
        <v>298.97886647454374</v>
      </c>
      <c r="M94" s="160"/>
      <c r="N94" s="137">
        <v>854.28</v>
      </c>
      <c r="O94" s="37">
        <f t="shared" si="52"/>
        <v>82.063400576368878</v>
      </c>
      <c r="P94" s="50"/>
      <c r="Q94" s="137">
        <v>2258.09</v>
      </c>
      <c r="R94" s="161">
        <f t="shared" si="53"/>
        <v>216.91546589817483</v>
      </c>
      <c r="S94" s="115">
        <v>1</v>
      </c>
      <c r="T94" s="104">
        <v>6.7074027251018395E-2</v>
      </c>
      <c r="U94" s="104">
        <v>0</v>
      </c>
      <c r="V94" s="104">
        <v>0</v>
      </c>
      <c r="W94" s="104">
        <v>0.9329259727489817</v>
      </c>
      <c r="X94" s="104">
        <v>0</v>
      </c>
      <c r="Y94" s="104">
        <v>0</v>
      </c>
      <c r="Z94" s="33">
        <f t="shared" si="54"/>
        <v>0.27447893405989648</v>
      </c>
      <c r="AA94" s="104">
        <v>0</v>
      </c>
      <c r="AB94" s="104">
        <v>6.3416427157464931E-3</v>
      </c>
      <c r="AC94" s="104">
        <v>0.99365835728425345</v>
      </c>
      <c r="AD94" s="40">
        <f t="shared" si="55"/>
        <v>0.72552106594010357</v>
      </c>
    </row>
    <row r="95" spans="1:30" s="21" customFormat="1" x14ac:dyDescent="0.25">
      <c r="A95" s="20"/>
      <c r="B95" s="94">
        <v>694</v>
      </c>
      <c r="C95" s="121">
        <v>6</v>
      </c>
      <c r="D95" s="82" t="s">
        <v>246</v>
      </c>
      <c r="E95" s="42">
        <v>370</v>
      </c>
      <c r="F95" s="42">
        <v>0</v>
      </c>
      <c r="G95" s="42">
        <v>323</v>
      </c>
      <c r="H95" s="42">
        <v>102</v>
      </c>
      <c r="I95" s="42">
        <v>237</v>
      </c>
      <c r="J95" s="43"/>
      <c r="K95" s="137">
        <v>87.95</v>
      </c>
      <c r="L95" s="161">
        <f t="shared" si="51"/>
        <v>371.09704641350208</v>
      </c>
      <c r="M95" s="169"/>
      <c r="N95" s="137">
        <v>28.16</v>
      </c>
      <c r="O95" s="37">
        <f t="shared" si="52"/>
        <v>118.81856540084388</v>
      </c>
      <c r="P95" s="50"/>
      <c r="Q95" s="137">
        <v>59.79</v>
      </c>
      <c r="R95" s="161">
        <f t="shared" si="53"/>
        <v>252.27848101265823</v>
      </c>
      <c r="S95" s="114"/>
      <c r="T95" s="104">
        <v>1.988636363636364E-2</v>
      </c>
      <c r="U95" s="104">
        <v>0</v>
      </c>
      <c r="V95" s="104">
        <v>0</v>
      </c>
      <c r="W95" s="104">
        <v>0.91264204545454541</v>
      </c>
      <c r="X95" s="104">
        <v>6.7471590909090912E-2</v>
      </c>
      <c r="Y95" s="104">
        <v>0</v>
      </c>
      <c r="Z95" s="33">
        <f t="shared" si="54"/>
        <v>0.32018192154633313</v>
      </c>
      <c r="AA95" s="104">
        <v>0</v>
      </c>
      <c r="AB95" s="104">
        <v>3.161063723030607E-2</v>
      </c>
      <c r="AC95" s="104">
        <v>0.9683893627696939</v>
      </c>
      <c r="AD95" s="40">
        <f t="shared" si="55"/>
        <v>0.67981807845366682</v>
      </c>
    </row>
    <row r="96" spans="1:30" s="21" customFormat="1" x14ac:dyDescent="0.25">
      <c r="A96" s="20"/>
      <c r="B96" s="94">
        <v>697</v>
      </c>
      <c r="C96" s="121">
        <v>6</v>
      </c>
      <c r="D96" s="82" t="s">
        <v>172</v>
      </c>
      <c r="E96" s="42">
        <v>3813</v>
      </c>
      <c r="F96" s="42">
        <v>65</v>
      </c>
      <c r="G96" s="42">
        <v>1912</v>
      </c>
      <c r="H96" s="42">
        <v>5437</v>
      </c>
      <c r="I96" s="42">
        <v>6234</v>
      </c>
      <c r="J96" s="44"/>
      <c r="K96" s="137">
        <v>1720</v>
      </c>
      <c r="L96" s="161">
        <f t="shared" si="51"/>
        <v>275.90632017965993</v>
      </c>
      <c r="M96" s="162"/>
      <c r="N96" s="137">
        <v>112.91</v>
      </c>
      <c r="O96" s="37">
        <f t="shared" si="52"/>
        <v>18.111966634584537</v>
      </c>
      <c r="P96" s="50"/>
      <c r="Q96" s="137">
        <v>1607.09</v>
      </c>
      <c r="R96" s="161">
        <f t="shared" si="53"/>
        <v>257.79435354507541</v>
      </c>
      <c r="S96" s="115">
        <v>3</v>
      </c>
      <c r="T96" s="104">
        <v>0.26534407935523868</v>
      </c>
      <c r="U96" s="104">
        <v>0</v>
      </c>
      <c r="V96" s="104">
        <v>0</v>
      </c>
      <c r="W96" s="104">
        <v>0.73465592064476137</v>
      </c>
      <c r="X96" s="104">
        <v>0</v>
      </c>
      <c r="Y96" s="104">
        <v>0</v>
      </c>
      <c r="Z96" s="33">
        <f t="shared" si="54"/>
        <v>6.5645348837209294E-2</v>
      </c>
      <c r="AA96" s="104">
        <v>0</v>
      </c>
      <c r="AB96" s="104">
        <v>0</v>
      </c>
      <c r="AC96" s="104">
        <v>1</v>
      </c>
      <c r="AD96" s="40">
        <f t="shared" si="55"/>
        <v>0.93435465116279059</v>
      </c>
    </row>
    <row r="97" spans="1:30" s="21" customFormat="1" x14ac:dyDescent="0.25">
      <c r="A97" s="20"/>
      <c r="B97" s="94">
        <v>710</v>
      </c>
      <c r="C97" s="121">
        <v>6</v>
      </c>
      <c r="D97" s="82" t="s">
        <v>33</v>
      </c>
      <c r="E97" s="42">
        <v>1583</v>
      </c>
      <c r="F97" s="42">
        <v>75</v>
      </c>
      <c r="G97" s="42">
        <v>0</v>
      </c>
      <c r="H97" s="42">
        <v>2805</v>
      </c>
      <c r="I97" s="42">
        <v>2805</v>
      </c>
      <c r="J97" s="36"/>
      <c r="K97" s="137">
        <v>949.04</v>
      </c>
      <c r="L97" s="37">
        <f t="shared" si="51"/>
        <v>338.3386809269162</v>
      </c>
      <c r="M97" s="38"/>
      <c r="N97" s="137">
        <v>140.15</v>
      </c>
      <c r="O97" s="37">
        <f t="shared" si="52"/>
        <v>49.964349376114079</v>
      </c>
      <c r="P97" s="50"/>
      <c r="Q97" s="137">
        <v>808.89</v>
      </c>
      <c r="R97" s="37">
        <f t="shared" si="53"/>
        <v>288.37433155080214</v>
      </c>
      <c r="S97" s="114"/>
      <c r="T97" s="104">
        <v>0.11031038173385659</v>
      </c>
      <c r="U97" s="104">
        <v>0</v>
      </c>
      <c r="V97" s="104">
        <v>0.24973242953977881</v>
      </c>
      <c r="W97" s="104">
        <v>0.63995718872636453</v>
      </c>
      <c r="X97" s="104">
        <v>0</v>
      </c>
      <c r="Y97" s="104">
        <v>0</v>
      </c>
      <c r="Z97" s="33">
        <f t="shared" si="54"/>
        <v>0.14767554581471803</v>
      </c>
      <c r="AA97" s="104">
        <v>0</v>
      </c>
      <c r="AB97" s="104">
        <v>0</v>
      </c>
      <c r="AC97" s="104">
        <v>1</v>
      </c>
      <c r="AD97" s="40">
        <f t="shared" si="55"/>
        <v>0.85232445418528202</v>
      </c>
    </row>
    <row r="98" spans="1:30" s="21" customFormat="1" x14ac:dyDescent="0.25">
      <c r="A98" s="20"/>
      <c r="B98" s="94">
        <v>715</v>
      </c>
      <c r="C98" s="121">
        <v>6</v>
      </c>
      <c r="D98" s="82" t="s">
        <v>264</v>
      </c>
      <c r="E98" s="42">
        <v>1172</v>
      </c>
      <c r="F98" s="42">
        <v>70</v>
      </c>
      <c r="G98" s="42">
        <v>86</v>
      </c>
      <c r="H98" s="42">
        <v>2410</v>
      </c>
      <c r="I98" s="42">
        <v>2446</v>
      </c>
      <c r="J98" s="36"/>
      <c r="K98" s="137">
        <v>1228.29</v>
      </c>
      <c r="L98" s="37">
        <f t="shared" si="51"/>
        <v>502.16271463614066</v>
      </c>
      <c r="M98" s="41"/>
      <c r="N98" s="137">
        <v>274.22000000000003</v>
      </c>
      <c r="O98" s="37">
        <f t="shared" si="52"/>
        <v>112.10956663941128</v>
      </c>
      <c r="P98" s="159">
        <v>6</v>
      </c>
      <c r="Q98" s="137">
        <v>954.07</v>
      </c>
      <c r="R98" s="37">
        <f t="shared" si="53"/>
        <v>390.05314799672936</v>
      </c>
      <c r="S98" s="214"/>
      <c r="T98" s="104">
        <v>4.8428269272846609E-2</v>
      </c>
      <c r="U98" s="104">
        <v>0</v>
      </c>
      <c r="V98" s="104">
        <v>0</v>
      </c>
      <c r="W98" s="104">
        <v>0.95157173072715329</v>
      </c>
      <c r="X98" s="104">
        <v>0</v>
      </c>
      <c r="Y98" s="104">
        <v>0</v>
      </c>
      <c r="Z98" s="33">
        <f t="shared" si="54"/>
        <v>0.22325346620097863</v>
      </c>
      <c r="AA98" s="104">
        <v>0</v>
      </c>
      <c r="AB98" s="104">
        <v>0</v>
      </c>
      <c r="AC98" s="104">
        <v>1</v>
      </c>
      <c r="AD98" s="40">
        <f t="shared" si="55"/>
        <v>0.77674653379902148</v>
      </c>
    </row>
    <row r="99" spans="1:30" s="21" customFormat="1" x14ac:dyDescent="0.25">
      <c r="A99" s="20"/>
      <c r="B99" s="94">
        <v>743</v>
      </c>
      <c r="C99" s="121">
        <v>6</v>
      </c>
      <c r="D99" s="82" t="s">
        <v>226</v>
      </c>
      <c r="E99" s="42">
        <v>459</v>
      </c>
      <c r="F99" s="42">
        <v>164</v>
      </c>
      <c r="G99" s="42">
        <v>57</v>
      </c>
      <c r="H99" s="42">
        <v>1133</v>
      </c>
      <c r="I99" s="42">
        <v>1157</v>
      </c>
      <c r="J99" s="36"/>
      <c r="K99" s="137">
        <v>407.4</v>
      </c>
      <c r="L99" s="37">
        <f t="shared" si="51"/>
        <v>352.11754537597233</v>
      </c>
      <c r="M99" s="52"/>
      <c r="N99" s="137">
        <v>99.53</v>
      </c>
      <c r="O99" s="37">
        <f t="shared" si="52"/>
        <v>86.024200518582546</v>
      </c>
      <c r="P99" s="52"/>
      <c r="Q99" s="137">
        <v>307.87</v>
      </c>
      <c r="R99" s="37">
        <f t="shared" si="53"/>
        <v>266.09334485738981</v>
      </c>
      <c r="S99" s="115">
        <v>2</v>
      </c>
      <c r="T99" s="104">
        <v>6.2694664925148191E-2</v>
      </c>
      <c r="U99" s="104">
        <v>0</v>
      </c>
      <c r="V99" s="104">
        <v>0</v>
      </c>
      <c r="W99" s="104">
        <v>0.93730533507485181</v>
      </c>
      <c r="X99" s="104">
        <v>0</v>
      </c>
      <c r="Y99" s="104">
        <v>0</v>
      </c>
      <c r="Z99" s="33">
        <f t="shared" si="54"/>
        <v>0.24430535100638195</v>
      </c>
      <c r="AA99" s="104">
        <v>0</v>
      </c>
      <c r="AB99" s="104">
        <v>0</v>
      </c>
      <c r="AC99" s="104">
        <v>1</v>
      </c>
      <c r="AD99" s="40">
        <f t="shared" si="55"/>
        <v>0.75569464899361816</v>
      </c>
    </row>
    <row r="100" spans="1:30" s="21" customFormat="1" x14ac:dyDescent="0.25">
      <c r="A100" s="20"/>
      <c r="B100" s="94">
        <v>747</v>
      </c>
      <c r="C100" s="121">
        <v>6</v>
      </c>
      <c r="D100" s="82" t="s">
        <v>227</v>
      </c>
      <c r="E100" s="42">
        <v>350</v>
      </c>
      <c r="F100" s="42">
        <v>0</v>
      </c>
      <c r="G100" s="42">
        <v>98</v>
      </c>
      <c r="H100" s="42">
        <v>597</v>
      </c>
      <c r="I100" s="42">
        <v>638</v>
      </c>
      <c r="J100" s="36"/>
      <c r="K100" s="137">
        <v>214.15</v>
      </c>
      <c r="L100" s="37">
        <f t="shared" si="51"/>
        <v>335.65830721003135</v>
      </c>
      <c r="M100" s="41"/>
      <c r="N100" s="137">
        <v>41.44</v>
      </c>
      <c r="O100" s="37">
        <f t="shared" si="52"/>
        <v>64.952978056426332</v>
      </c>
      <c r="P100" s="38"/>
      <c r="Q100" s="137">
        <v>172.71</v>
      </c>
      <c r="R100" s="37">
        <f t="shared" si="53"/>
        <v>270.70532915360502</v>
      </c>
      <c r="S100" s="114"/>
      <c r="T100" s="104">
        <v>7.93918918918919E-2</v>
      </c>
      <c r="U100" s="104">
        <v>0</v>
      </c>
      <c r="V100" s="104">
        <v>0</v>
      </c>
      <c r="W100" s="104">
        <v>0.92060810810810811</v>
      </c>
      <c r="X100" s="104">
        <v>0</v>
      </c>
      <c r="Y100" s="104">
        <v>0</v>
      </c>
      <c r="Z100" s="33">
        <f t="shared" si="54"/>
        <v>0.19350922250758812</v>
      </c>
      <c r="AA100" s="104">
        <v>0</v>
      </c>
      <c r="AB100" s="104">
        <v>0</v>
      </c>
      <c r="AC100" s="104">
        <v>1</v>
      </c>
      <c r="AD100" s="40">
        <f t="shared" si="55"/>
        <v>0.80649077749241183</v>
      </c>
    </row>
    <row r="101" spans="1:30" s="21" customFormat="1" x14ac:dyDescent="0.25">
      <c r="A101" s="20"/>
      <c r="B101" s="94">
        <v>758</v>
      </c>
      <c r="C101" s="121">
        <v>6</v>
      </c>
      <c r="D101" s="82" t="s">
        <v>71</v>
      </c>
      <c r="E101" s="42">
        <v>3589</v>
      </c>
      <c r="F101" s="42">
        <v>24</v>
      </c>
      <c r="G101" s="42">
        <v>0</v>
      </c>
      <c r="H101" s="42">
        <v>7617</v>
      </c>
      <c r="I101" s="42">
        <v>7617</v>
      </c>
      <c r="J101" s="36"/>
      <c r="K101" s="137">
        <v>3159.61</v>
      </c>
      <c r="L101" s="37">
        <f t="shared" si="51"/>
        <v>414.81029276618091</v>
      </c>
      <c r="M101" s="41"/>
      <c r="N101" s="137">
        <v>688.69</v>
      </c>
      <c r="O101" s="37">
        <f t="shared" si="52"/>
        <v>90.414861494026525</v>
      </c>
      <c r="P101" s="41"/>
      <c r="Q101" s="137">
        <v>2470.92</v>
      </c>
      <c r="R101" s="37">
        <f t="shared" si="53"/>
        <v>324.39543127215438</v>
      </c>
      <c r="S101" s="114"/>
      <c r="T101" s="104">
        <v>6.0941788032351271E-2</v>
      </c>
      <c r="U101" s="104">
        <v>0</v>
      </c>
      <c r="V101" s="104">
        <v>8.1749408296911512E-3</v>
      </c>
      <c r="W101" s="104">
        <v>0.83820006098534894</v>
      </c>
      <c r="X101" s="104">
        <v>9.2683210152608567E-2</v>
      </c>
      <c r="Y101" s="104">
        <v>0</v>
      </c>
      <c r="Z101" s="33">
        <f t="shared" si="54"/>
        <v>0.21796677438038239</v>
      </c>
      <c r="AA101" s="104">
        <v>0</v>
      </c>
      <c r="AB101" s="104">
        <v>0</v>
      </c>
      <c r="AC101" s="104">
        <v>1</v>
      </c>
      <c r="AD101" s="40">
        <f t="shared" si="55"/>
        <v>0.78203322561961763</v>
      </c>
    </row>
    <row r="102" spans="1:30" s="21" customFormat="1" x14ac:dyDescent="0.25">
      <c r="A102" s="20"/>
      <c r="B102" s="94">
        <v>765</v>
      </c>
      <c r="C102" s="121">
        <v>6</v>
      </c>
      <c r="D102" s="82" t="s">
        <v>269</v>
      </c>
      <c r="E102" s="42">
        <v>659</v>
      </c>
      <c r="F102" s="42">
        <v>93</v>
      </c>
      <c r="G102" s="42">
        <v>0</v>
      </c>
      <c r="H102" s="42">
        <v>1519</v>
      </c>
      <c r="I102" s="42">
        <v>1519</v>
      </c>
      <c r="J102" s="36"/>
      <c r="K102" s="137">
        <v>876.8</v>
      </c>
      <c r="L102" s="37">
        <f t="shared" si="51"/>
        <v>577.22185648452933</v>
      </c>
      <c r="M102" s="38"/>
      <c r="N102" s="137">
        <v>206.11</v>
      </c>
      <c r="O102" s="37">
        <f t="shared" si="52"/>
        <v>135.68795260039499</v>
      </c>
      <c r="P102" s="50"/>
      <c r="Q102" s="137">
        <v>670.69</v>
      </c>
      <c r="R102" s="37">
        <f t="shared" si="53"/>
        <v>441.5339038841343</v>
      </c>
      <c r="S102" s="114"/>
      <c r="T102" s="104">
        <v>4.0609383338993735E-2</v>
      </c>
      <c r="U102" s="104">
        <v>0</v>
      </c>
      <c r="V102" s="104">
        <v>0.48517781767017609</v>
      </c>
      <c r="W102" s="104">
        <v>0.47421279899083008</v>
      </c>
      <c r="X102" s="104">
        <v>0</v>
      </c>
      <c r="Y102" s="104">
        <v>0</v>
      </c>
      <c r="Z102" s="33">
        <f t="shared" si="54"/>
        <v>0.23507071167883214</v>
      </c>
      <c r="AA102" s="104">
        <v>0</v>
      </c>
      <c r="AB102" s="104">
        <v>0</v>
      </c>
      <c r="AC102" s="104">
        <v>1</v>
      </c>
      <c r="AD102" s="40">
        <f t="shared" si="55"/>
        <v>0.76492928832116802</v>
      </c>
    </row>
    <row r="103" spans="1:30" s="21" customFormat="1" x14ac:dyDescent="0.25">
      <c r="A103" s="20"/>
      <c r="B103" s="94">
        <v>770</v>
      </c>
      <c r="C103" s="121">
        <v>6</v>
      </c>
      <c r="D103" s="82" t="s">
        <v>270</v>
      </c>
      <c r="E103" s="42">
        <v>211</v>
      </c>
      <c r="F103" s="42">
        <v>0</v>
      </c>
      <c r="G103" s="42">
        <v>0</v>
      </c>
      <c r="H103" s="42">
        <v>452</v>
      </c>
      <c r="I103" s="42">
        <v>452</v>
      </c>
      <c r="J103" s="49"/>
      <c r="K103" s="137">
        <v>125.06</v>
      </c>
      <c r="L103" s="37">
        <f t="shared" si="51"/>
        <v>276.68141592920352</v>
      </c>
      <c r="M103" s="41"/>
      <c r="N103" s="137">
        <v>72.8</v>
      </c>
      <c r="O103" s="37">
        <f t="shared" si="52"/>
        <v>161.06194690265488</v>
      </c>
      <c r="P103" s="50"/>
      <c r="Q103" s="137">
        <v>52.26</v>
      </c>
      <c r="R103" s="37">
        <f t="shared" si="53"/>
        <v>115.61946902654867</v>
      </c>
      <c r="S103" s="114"/>
      <c r="T103" s="104">
        <v>3.4203296703296707E-2</v>
      </c>
      <c r="U103" s="104">
        <v>0</v>
      </c>
      <c r="V103" s="104">
        <v>0</v>
      </c>
      <c r="W103" s="104">
        <v>0.96579670329670342</v>
      </c>
      <c r="X103" s="104">
        <v>0</v>
      </c>
      <c r="Y103" s="104">
        <v>0</v>
      </c>
      <c r="Z103" s="33">
        <f t="shared" si="54"/>
        <v>0.58212058212058204</v>
      </c>
      <c r="AA103" s="104">
        <v>0</v>
      </c>
      <c r="AB103" s="104">
        <v>0</v>
      </c>
      <c r="AC103" s="104">
        <v>1</v>
      </c>
      <c r="AD103" s="40">
        <f t="shared" si="55"/>
        <v>0.41787941787941785</v>
      </c>
    </row>
    <row r="104" spans="1:30" s="21" customFormat="1" x14ac:dyDescent="0.25">
      <c r="A104" s="20"/>
      <c r="B104" s="94">
        <v>774</v>
      </c>
      <c r="C104" s="121">
        <v>6</v>
      </c>
      <c r="D104" s="82" t="s">
        <v>83</v>
      </c>
      <c r="E104" s="42">
        <v>3396</v>
      </c>
      <c r="F104" s="42">
        <v>423</v>
      </c>
      <c r="G104" s="42">
        <v>0</v>
      </c>
      <c r="H104" s="42">
        <v>7965</v>
      </c>
      <c r="I104" s="42">
        <v>7965</v>
      </c>
      <c r="J104" s="36"/>
      <c r="K104" s="137">
        <v>3345.65</v>
      </c>
      <c r="L104" s="37">
        <f t="shared" si="51"/>
        <v>420.0439422473321</v>
      </c>
      <c r="M104" s="41"/>
      <c r="N104" s="137">
        <v>588.04999999999995</v>
      </c>
      <c r="O104" s="37">
        <f t="shared" si="52"/>
        <v>73.829252981795349</v>
      </c>
      <c r="P104" s="50"/>
      <c r="Q104" s="137">
        <v>2757.6</v>
      </c>
      <c r="R104" s="37">
        <f t="shared" si="53"/>
        <v>346.21468926553672</v>
      </c>
      <c r="S104" s="114"/>
      <c r="T104" s="104">
        <v>7.463651050080776E-2</v>
      </c>
      <c r="U104" s="104">
        <v>0</v>
      </c>
      <c r="V104" s="104">
        <v>8.5026783436782595E-4</v>
      </c>
      <c r="W104" s="104">
        <v>0.92451322166482441</v>
      </c>
      <c r="X104" s="104">
        <v>0</v>
      </c>
      <c r="Y104" s="104">
        <v>0</v>
      </c>
      <c r="Z104" s="33">
        <f t="shared" si="54"/>
        <v>0.17576554630639785</v>
      </c>
      <c r="AA104" s="104">
        <v>0</v>
      </c>
      <c r="AB104" s="104">
        <v>5.0732521032782136E-3</v>
      </c>
      <c r="AC104" s="104">
        <v>0.99492674789672186</v>
      </c>
      <c r="AD104" s="40">
        <f t="shared" si="55"/>
        <v>0.82423445369360204</v>
      </c>
    </row>
    <row r="105" spans="1:30" s="21" customFormat="1" x14ac:dyDescent="0.25">
      <c r="A105" s="20"/>
      <c r="B105" s="94">
        <v>794</v>
      </c>
      <c r="C105" s="121">
        <v>6</v>
      </c>
      <c r="D105" s="82" t="s">
        <v>230</v>
      </c>
      <c r="E105" s="42">
        <v>337</v>
      </c>
      <c r="F105" s="42">
        <v>0</v>
      </c>
      <c r="G105" s="42">
        <v>206</v>
      </c>
      <c r="H105" s="42">
        <v>235</v>
      </c>
      <c r="I105" s="42">
        <v>321</v>
      </c>
      <c r="J105" s="36"/>
      <c r="K105" s="137">
        <v>169.25</v>
      </c>
      <c r="L105" s="37">
        <f t="shared" si="51"/>
        <v>527.25856697819313</v>
      </c>
      <c r="M105" s="38"/>
      <c r="N105" s="137">
        <v>73.930000000000007</v>
      </c>
      <c r="O105" s="37">
        <f t="shared" si="52"/>
        <v>230.31152647975077</v>
      </c>
      <c r="P105" s="38"/>
      <c r="Q105" s="137">
        <v>95.32</v>
      </c>
      <c r="R105" s="37">
        <f t="shared" si="53"/>
        <v>296.94704049844239</v>
      </c>
      <c r="S105" s="113">
        <v>2</v>
      </c>
      <c r="T105" s="104">
        <v>1.7448938184769374E-2</v>
      </c>
      <c r="U105" s="104">
        <v>0</v>
      </c>
      <c r="V105" s="104">
        <v>5.26173407277154E-2</v>
      </c>
      <c r="W105" s="104">
        <v>0.64831597457053969</v>
      </c>
      <c r="X105" s="104">
        <v>0.24604355471391856</v>
      </c>
      <c r="Y105" s="104">
        <v>3.5574191803056938E-2</v>
      </c>
      <c r="Z105" s="33">
        <f t="shared" si="54"/>
        <v>0.43680945347119648</v>
      </c>
      <c r="AA105" s="104">
        <v>0</v>
      </c>
      <c r="AB105" s="104">
        <v>9.127150650440622E-3</v>
      </c>
      <c r="AC105" s="104">
        <v>0.99087284934955944</v>
      </c>
      <c r="AD105" s="40">
        <f t="shared" si="55"/>
        <v>0.56319054652880352</v>
      </c>
    </row>
    <row r="106" spans="1:30" s="21" customFormat="1" x14ac:dyDescent="0.25">
      <c r="A106" s="20"/>
      <c r="B106" s="94">
        <v>806</v>
      </c>
      <c r="C106" s="121">
        <v>6</v>
      </c>
      <c r="D106" s="82" t="s">
        <v>231</v>
      </c>
      <c r="E106" s="42">
        <v>264</v>
      </c>
      <c r="F106" s="42">
        <v>28</v>
      </c>
      <c r="G106" s="42">
        <v>38</v>
      </c>
      <c r="H106" s="42">
        <v>424</v>
      </c>
      <c r="I106" s="42">
        <v>440</v>
      </c>
      <c r="J106" s="36"/>
      <c r="K106" s="137">
        <v>156.35</v>
      </c>
      <c r="L106" s="37">
        <f t="shared" si="51"/>
        <v>355.34090909090907</v>
      </c>
      <c r="M106" s="52"/>
      <c r="N106" s="137">
        <v>36.1</v>
      </c>
      <c r="O106" s="37">
        <f t="shared" si="52"/>
        <v>82.045454545454547</v>
      </c>
      <c r="P106" s="50"/>
      <c r="Q106" s="137">
        <v>120.25</v>
      </c>
      <c r="R106" s="37">
        <f t="shared" si="53"/>
        <v>273.29545454545456</v>
      </c>
      <c r="S106" s="114"/>
      <c r="T106" s="104">
        <v>6.4819944598337939E-2</v>
      </c>
      <c r="U106" s="104">
        <v>0</v>
      </c>
      <c r="V106" s="104">
        <v>0.16620498614958448</v>
      </c>
      <c r="W106" s="104">
        <v>0.76897506925207759</v>
      </c>
      <c r="X106" s="104">
        <v>0</v>
      </c>
      <c r="Y106" s="104">
        <v>0</v>
      </c>
      <c r="Z106" s="33">
        <f t="shared" si="54"/>
        <v>0.23089222897345701</v>
      </c>
      <c r="AA106" s="104">
        <v>0</v>
      </c>
      <c r="AB106" s="104">
        <v>0</v>
      </c>
      <c r="AC106" s="104">
        <v>1</v>
      </c>
      <c r="AD106" s="40">
        <f t="shared" si="55"/>
        <v>0.76910777102654304</v>
      </c>
    </row>
    <row r="107" spans="1:30" s="21" customFormat="1" x14ac:dyDescent="0.25">
      <c r="A107" s="20"/>
      <c r="B107" s="94">
        <v>811</v>
      </c>
      <c r="C107" s="121">
        <v>6</v>
      </c>
      <c r="D107" s="82" t="s">
        <v>108</v>
      </c>
      <c r="E107" s="42">
        <v>6370</v>
      </c>
      <c r="F107" s="42">
        <v>530</v>
      </c>
      <c r="G107" s="42">
        <v>483</v>
      </c>
      <c r="H107" s="42">
        <v>15884</v>
      </c>
      <c r="I107" s="42">
        <v>16085</v>
      </c>
      <c r="J107" s="36"/>
      <c r="K107" s="137">
        <v>4495.09</v>
      </c>
      <c r="L107" s="37">
        <f t="shared" si="51"/>
        <v>279.45850170966742</v>
      </c>
      <c r="M107" s="38"/>
      <c r="N107" s="137">
        <v>1196.07</v>
      </c>
      <c r="O107" s="37">
        <f t="shared" si="52"/>
        <v>74.359341000932545</v>
      </c>
      <c r="P107" s="50"/>
      <c r="Q107" s="137">
        <v>3299.02</v>
      </c>
      <c r="R107" s="37">
        <f t="shared" si="53"/>
        <v>205.09916070873484</v>
      </c>
      <c r="S107" s="114"/>
      <c r="T107" s="104">
        <v>7.3172974825888124E-2</v>
      </c>
      <c r="U107" s="104">
        <v>0</v>
      </c>
      <c r="V107" s="104">
        <v>0</v>
      </c>
      <c r="W107" s="104">
        <v>0.92682702517411186</v>
      </c>
      <c r="X107" s="104">
        <v>0</v>
      </c>
      <c r="Y107" s="104">
        <v>0</v>
      </c>
      <c r="Z107" s="33">
        <f t="shared" si="54"/>
        <v>0.26608366017143148</v>
      </c>
      <c r="AA107" s="104">
        <v>0</v>
      </c>
      <c r="AB107" s="104">
        <v>7.3112621323908316E-3</v>
      </c>
      <c r="AC107" s="104">
        <v>0.99268873786760925</v>
      </c>
      <c r="AD107" s="40">
        <f t="shared" si="55"/>
        <v>0.73391633982856852</v>
      </c>
    </row>
    <row r="108" spans="1:30" s="21" customFormat="1" x14ac:dyDescent="0.25">
      <c r="A108" s="20"/>
      <c r="B108" s="94">
        <v>824</v>
      </c>
      <c r="C108" s="121">
        <v>6</v>
      </c>
      <c r="D108" s="82" t="s">
        <v>234</v>
      </c>
      <c r="E108" s="42">
        <v>361</v>
      </c>
      <c r="F108" s="42">
        <v>20</v>
      </c>
      <c r="G108" s="42">
        <v>80</v>
      </c>
      <c r="H108" s="42">
        <v>684</v>
      </c>
      <c r="I108" s="42">
        <v>717</v>
      </c>
      <c r="J108" s="36"/>
      <c r="K108" s="137">
        <v>165.15</v>
      </c>
      <c r="L108" s="37">
        <f t="shared" si="51"/>
        <v>230.3347280334728</v>
      </c>
      <c r="M108" s="38"/>
      <c r="N108" s="137">
        <v>45.95</v>
      </c>
      <c r="O108" s="37">
        <f t="shared" si="52"/>
        <v>64.086471408647142</v>
      </c>
      <c r="P108" s="50"/>
      <c r="Q108" s="137">
        <v>119.2</v>
      </c>
      <c r="R108" s="37">
        <f t="shared" si="53"/>
        <v>166.24825662482567</v>
      </c>
      <c r="S108" s="114"/>
      <c r="T108" s="104">
        <v>8.2045701849836769E-2</v>
      </c>
      <c r="U108" s="104">
        <v>0</v>
      </c>
      <c r="V108" s="104">
        <v>0.1088139281828074</v>
      </c>
      <c r="W108" s="104">
        <v>0.80914036996735572</v>
      </c>
      <c r="X108" s="104">
        <v>0</v>
      </c>
      <c r="Y108" s="104">
        <v>0</v>
      </c>
      <c r="Z108" s="33">
        <f t="shared" si="54"/>
        <v>0.27823191038449896</v>
      </c>
      <c r="AA108" s="104">
        <v>0</v>
      </c>
      <c r="AB108" s="104">
        <v>0</v>
      </c>
      <c r="AC108" s="104">
        <v>1</v>
      </c>
      <c r="AD108" s="40">
        <f t="shared" si="55"/>
        <v>0.7217680896155011</v>
      </c>
    </row>
    <row r="109" spans="1:30" s="21" customFormat="1" ht="15.6" customHeight="1" x14ac:dyDescent="0.25">
      <c r="A109" s="20"/>
      <c r="B109" s="94">
        <v>826</v>
      </c>
      <c r="C109" s="121">
        <v>6</v>
      </c>
      <c r="D109" s="82" t="s">
        <v>259</v>
      </c>
      <c r="E109" s="42">
        <v>180</v>
      </c>
      <c r="F109" s="42">
        <v>25</v>
      </c>
      <c r="G109" s="42">
        <v>10</v>
      </c>
      <c r="H109" s="42">
        <v>420</v>
      </c>
      <c r="I109" s="42">
        <v>424</v>
      </c>
      <c r="J109" s="36"/>
      <c r="K109" s="137">
        <v>112.48</v>
      </c>
      <c r="L109" s="37">
        <f t="shared" si="51"/>
        <v>265.28301886792451</v>
      </c>
      <c r="M109" s="38"/>
      <c r="N109" s="137">
        <v>37.28</v>
      </c>
      <c r="O109" s="37">
        <f t="shared" si="52"/>
        <v>87.924528301886795</v>
      </c>
      <c r="P109" s="50"/>
      <c r="Q109" s="137">
        <v>75.2</v>
      </c>
      <c r="R109" s="37">
        <f t="shared" si="53"/>
        <v>177.35849056603774</v>
      </c>
      <c r="S109" s="114"/>
      <c r="T109" s="104">
        <v>6.1963519313304717E-2</v>
      </c>
      <c r="U109" s="104">
        <v>0</v>
      </c>
      <c r="V109" s="104">
        <v>0.13412017167381973</v>
      </c>
      <c r="W109" s="104">
        <v>0.80391630901287547</v>
      </c>
      <c r="X109" s="104">
        <v>0</v>
      </c>
      <c r="Y109" s="104">
        <v>0</v>
      </c>
      <c r="Z109" s="33">
        <f t="shared" si="54"/>
        <v>0.33143669985775248</v>
      </c>
      <c r="AA109" s="104">
        <v>0</v>
      </c>
      <c r="AB109" s="104">
        <v>0</v>
      </c>
      <c r="AC109" s="104">
        <v>1</v>
      </c>
      <c r="AD109" s="40">
        <f t="shared" si="55"/>
        <v>0.66856330014224752</v>
      </c>
    </row>
    <row r="110" spans="1:30" s="21" customFormat="1" x14ac:dyDescent="0.25">
      <c r="A110" s="20"/>
      <c r="B110" s="94">
        <v>840</v>
      </c>
      <c r="C110" s="121">
        <v>6</v>
      </c>
      <c r="D110" s="82" t="s">
        <v>122</v>
      </c>
      <c r="E110" s="42">
        <v>1432</v>
      </c>
      <c r="F110" s="42">
        <v>16</v>
      </c>
      <c r="G110" s="42">
        <v>2</v>
      </c>
      <c r="H110" s="42">
        <v>3000</v>
      </c>
      <c r="I110" s="42">
        <v>3001</v>
      </c>
      <c r="J110" s="44"/>
      <c r="K110" s="137">
        <v>1505.4</v>
      </c>
      <c r="L110" s="161">
        <f t="shared" si="51"/>
        <v>501.63278907030991</v>
      </c>
      <c r="M110" s="162"/>
      <c r="N110" s="137">
        <v>305.86</v>
      </c>
      <c r="O110" s="37">
        <f t="shared" si="52"/>
        <v>101.91936021326225</v>
      </c>
      <c r="P110" s="168"/>
      <c r="Q110" s="137">
        <v>1199.54</v>
      </c>
      <c r="R110" s="161">
        <f t="shared" si="53"/>
        <v>399.71342885704763</v>
      </c>
      <c r="S110" s="114"/>
      <c r="T110" s="104">
        <v>5.404433400902374E-2</v>
      </c>
      <c r="U110" s="104">
        <v>0</v>
      </c>
      <c r="V110" s="104">
        <v>6.5389393840319101E-3</v>
      </c>
      <c r="W110" s="104">
        <v>0.92516183874975488</v>
      </c>
      <c r="X110" s="104">
        <v>1.9289871182894133E-3</v>
      </c>
      <c r="Y110" s="104">
        <v>1.232590073890015E-2</v>
      </c>
      <c r="Z110" s="33">
        <f t="shared" si="54"/>
        <v>0.20317523581772287</v>
      </c>
      <c r="AA110" s="104">
        <v>0</v>
      </c>
      <c r="AB110" s="104">
        <v>2.2758724177601415E-3</v>
      </c>
      <c r="AC110" s="104">
        <v>0.99772412758223983</v>
      </c>
      <c r="AD110" s="40">
        <f t="shared" si="55"/>
        <v>0.7968247641822771</v>
      </c>
    </row>
    <row r="111" spans="1:30" s="21" customFormat="1" x14ac:dyDescent="0.25">
      <c r="A111" s="20"/>
      <c r="B111" s="94">
        <v>843</v>
      </c>
      <c r="C111" s="121">
        <v>6</v>
      </c>
      <c r="D111" s="82" t="s">
        <v>273</v>
      </c>
      <c r="E111" s="42">
        <v>335</v>
      </c>
      <c r="F111" s="42">
        <v>10</v>
      </c>
      <c r="G111" s="42">
        <v>70</v>
      </c>
      <c r="H111" s="42">
        <v>950</v>
      </c>
      <c r="I111" s="42">
        <v>979</v>
      </c>
      <c r="J111" s="44"/>
      <c r="K111" s="137">
        <v>293.51</v>
      </c>
      <c r="L111" s="161">
        <f t="shared" si="51"/>
        <v>299.805924412666</v>
      </c>
      <c r="M111" s="162"/>
      <c r="N111" s="137">
        <v>41.78</v>
      </c>
      <c r="O111" s="37">
        <f t="shared" si="52"/>
        <v>42.67620020429009</v>
      </c>
      <c r="P111" s="160"/>
      <c r="Q111" s="137">
        <v>251.73</v>
      </c>
      <c r="R111" s="161">
        <f t="shared" si="53"/>
        <v>257.12972420837588</v>
      </c>
      <c r="S111" s="115">
        <v>2</v>
      </c>
      <c r="T111" s="104">
        <v>0.12517951172809957</v>
      </c>
      <c r="U111" s="104">
        <v>0</v>
      </c>
      <c r="V111" s="104">
        <v>0.11967448539971277</v>
      </c>
      <c r="W111" s="104">
        <v>0.75514600287218769</v>
      </c>
      <c r="X111" s="104">
        <v>0</v>
      </c>
      <c r="Y111" s="104">
        <v>0</v>
      </c>
      <c r="Z111" s="33">
        <f t="shared" si="54"/>
        <v>0.14234608701577459</v>
      </c>
      <c r="AA111" s="104">
        <v>0</v>
      </c>
      <c r="AB111" s="104">
        <v>0</v>
      </c>
      <c r="AC111" s="104">
        <v>1</v>
      </c>
      <c r="AD111" s="40">
        <f t="shared" si="55"/>
        <v>0.85765391298422544</v>
      </c>
    </row>
    <row r="112" spans="1:30" s="21" customFormat="1" x14ac:dyDescent="0.25">
      <c r="A112" s="20"/>
      <c r="B112" s="94">
        <v>846</v>
      </c>
      <c r="C112" s="121">
        <v>6</v>
      </c>
      <c r="D112" s="82" t="s">
        <v>237</v>
      </c>
      <c r="E112" s="42">
        <v>357</v>
      </c>
      <c r="F112" s="42">
        <v>0</v>
      </c>
      <c r="G112" s="42">
        <v>0</v>
      </c>
      <c r="H112" s="42">
        <v>586</v>
      </c>
      <c r="I112" s="42">
        <v>586</v>
      </c>
      <c r="J112" s="44"/>
      <c r="K112" s="137">
        <v>188.86</v>
      </c>
      <c r="L112" s="161">
        <f t="shared" si="51"/>
        <v>322.28668941979521</v>
      </c>
      <c r="M112" s="162"/>
      <c r="N112" s="137">
        <v>38.1</v>
      </c>
      <c r="O112" s="37">
        <f t="shared" si="52"/>
        <v>65.017064846416389</v>
      </c>
      <c r="P112" s="168"/>
      <c r="Q112" s="137">
        <v>150.76</v>
      </c>
      <c r="R112" s="161">
        <f t="shared" si="53"/>
        <v>257.26962457337885</v>
      </c>
      <c r="S112" s="115">
        <v>2</v>
      </c>
      <c r="T112" s="104">
        <v>8.4776902887139099E-2</v>
      </c>
      <c r="U112" s="104">
        <v>0</v>
      </c>
      <c r="V112" s="104">
        <v>0.13123359580052493</v>
      </c>
      <c r="W112" s="104">
        <v>0.78398950131233591</v>
      </c>
      <c r="X112" s="104">
        <v>0</v>
      </c>
      <c r="Y112" s="104">
        <v>0</v>
      </c>
      <c r="Z112" s="33">
        <f t="shared" si="54"/>
        <v>0.20173673620671395</v>
      </c>
      <c r="AA112" s="104">
        <v>0</v>
      </c>
      <c r="AB112" s="104">
        <v>0</v>
      </c>
      <c r="AC112" s="104">
        <v>1</v>
      </c>
      <c r="AD112" s="40">
        <f t="shared" si="55"/>
        <v>0.79826326379328594</v>
      </c>
    </row>
    <row r="113" spans="1:30" s="21" customFormat="1" x14ac:dyDescent="0.25">
      <c r="A113" s="20"/>
      <c r="B113" s="94">
        <v>888</v>
      </c>
      <c r="C113" s="121">
        <v>6</v>
      </c>
      <c r="D113" s="82" t="s">
        <v>205</v>
      </c>
      <c r="E113" s="42">
        <v>1396</v>
      </c>
      <c r="F113" s="42">
        <v>0</v>
      </c>
      <c r="G113" s="42">
        <v>272</v>
      </c>
      <c r="H113" s="42">
        <v>2495</v>
      </c>
      <c r="I113" s="42">
        <v>2608</v>
      </c>
      <c r="J113" s="62"/>
      <c r="K113" s="137">
        <v>668.2</v>
      </c>
      <c r="L113" s="161">
        <f t="shared" si="51"/>
        <v>256.21165644171776</v>
      </c>
      <c r="M113" s="164"/>
      <c r="N113" s="137">
        <v>190.89</v>
      </c>
      <c r="O113" s="37">
        <f t="shared" si="52"/>
        <v>73.194018404907979</v>
      </c>
      <c r="P113" s="50"/>
      <c r="Q113" s="137">
        <v>477.31</v>
      </c>
      <c r="R113" s="161">
        <f t="shared" si="53"/>
        <v>183.01763803680981</v>
      </c>
      <c r="S113" s="114"/>
      <c r="T113" s="104">
        <v>7.2031012625072041E-2</v>
      </c>
      <c r="U113" s="104">
        <v>0</v>
      </c>
      <c r="V113" s="104">
        <v>0.25774005972025776</v>
      </c>
      <c r="W113" s="104">
        <v>0.62701032007962709</v>
      </c>
      <c r="X113" s="104">
        <v>4.0075436115040081E-2</v>
      </c>
      <c r="Y113" s="104">
        <v>3.1431714600031434E-3</v>
      </c>
      <c r="Z113" s="33">
        <f t="shared" si="54"/>
        <v>0.28567794073630648</v>
      </c>
      <c r="AA113" s="104">
        <v>0</v>
      </c>
      <c r="AB113" s="104">
        <v>1.4665521359284324E-4</v>
      </c>
      <c r="AC113" s="104">
        <v>0.99985334478640719</v>
      </c>
      <c r="AD113" s="40">
        <f t="shared" si="55"/>
        <v>0.71432205926369341</v>
      </c>
    </row>
    <row r="114" spans="1:30" s="35" customFormat="1" x14ac:dyDescent="0.25">
      <c r="A114" s="20"/>
      <c r="B114" s="94">
        <v>889</v>
      </c>
      <c r="C114" s="121">
        <v>6</v>
      </c>
      <c r="D114" s="82" t="s">
        <v>261</v>
      </c>
      <c r="E114" s="42">
        <v>534</v>
      </c>
      <c r="F114" s="42">
        <v>0</v>
      </c>
      <c r="G114" s="42">
        <v>70</v>
      </c>
      <c r="H114" s="42">
        <v>828</v>
      </c>
      <c r="I114" s="42">
        <v>857</v>
      </c>
      <c r="J114" s="44"/>
      <c r="K114" s="137">
        <v>333.04</v>
      </c>
      <c r="L114" s="161">
        <f t="shared" si="51"/>
        <v>388.61143523920651</v>
      </c>
      <c r="M114" s="162"/>
      <c r="N114" s="137">
        <v>105.47</v>
      </c>
      <c r="O114" s="37">
        <f t="shared" si="52"/>
        <v>123.06884480746791</v>
      </c>
      <c r="P114" s="50"/>
      <c r="Q114" s="137">
        <v>227.57</v>
      </c>
      <c r="R114" s="161">
        <f t="shared" si="53"/>
        <v>265.54259043173863</v>
      </c>
      <c r="S114" s="115">
        <v>2</v>
      </c>
      <c r="T114" s="104">
        <v>4.3235043140229447E-2</v>
      </c>
      <c r="U114" s="104">
        <v>0</v>
      </c>
      <c r="V114" s="104">
        <v>4.8354982459467143E-2</v>
      </c>
      <c r="W114" s="104">
        <v>0.90840997440030347</v>
      </c>
      <c r="X114" s="104">
        <v>0</v>
      </c>
      <c r="Y114" s="104">
        <v>0</v>
      </c>
      <c r="Z114" s="33">
        <f t="shared" si="54"/>
        <v>0.31668868604371847</v>
      </c>
      <c r="AA114" s="104">
        <v>0</v>
      </c>
      <c r="AB114" s="104">
        <v>0</v>
      </c>
      <c r="AC114" s="104">
        <v>1</v>
      </c>
      <c r="AD114" s="40">
        <f t="shared" si="55"/>
        <v>0.68331131395628142</v>
      </c>
    </row>
    <row r="115" spans="1:30" s="21" customFormat="1" x14ac:dyDescent="0.25">
      <c r="A115" s="20"/>
      <c r="B115" s="94">
        <v>891</v>
      </c>
      <c r="C115" s="121">
        <v>6</v>
      </c>
      <c r="D115" s="82" t="s">
        <v>160</v>
      </c>
      <c r="E115" s="42">
        <v>1410</v>
      </c>
      <c r="F115" s="42">
        <v>25</v>
      </c>
      <c r="G115" s="42">
        <v>48</v>
      </c>
      <c r="H115" s="42">
        <v>3300</v>
      </c>
      <c r="I115" s="42">
        <v>3320</v>
      </c>
      <c r="J115" s="44"/>
      <c r="K115" s="137">
        <v>1278.73</v>
      </c>
      <c r="L115" s="161">
        <f t="shared" si="51"/>
        <v>385.15963855421688</v>
      </c>
      <c r="M115" s="162"/>
      <c r="N115" s="137">
        <v>398.83</v>
      </c>
      <c r="O115" s="37">
        <f t="shared" si="52"/>
        <v>120.12951807228916</v>
      </c>
      <c r="P115" s="123"/>
      <c r="Q115" s="137">
        <v>879.9</v>
      </c>
      <c r="R115" s="161">
        <f t="shared" si="53"/>
        <v>265.03012048192772</v>
      </c>
      <c r="S115" s="115">
        <v>3</v>
      </c>
      <c r="T115" s="104">
        <v>4.5583331243888373E-2</v>
      </c>
      <c r="U115" s="104">
        <v>0</v>
      </c>
      <c r="V115" s="104">
        <v>0</v>
      </c>
      <c r="W115" s="104">
        <v>0.95441666875611164</v>
      </c>
      <c r="X115" s="104">
        <v>0</v>
      </c>
      <c r="Y115" s="104">
        <v>0</v>
      </c>
      <c r="Z115" s="33">
        <f t="shared" si="54"/>
        <v>0.31189539621343049</v>
      </c>
      <c r="AA115" s="104">
        <v>0</v>
      </c>
      <c r="AB115" s="104">
        <v>0</v>
      </c>
      <c r="AC115" s="104">
        <v>1</v>
      </c>
      <c r="AD115" s="40">
        <f t="shared" si="55"/>
        <v>0.68810460378656946</v>
      </c>
    </row>
    <row r="116" spans="1:30" s="21" customFormat="1" x14ac:dyDescent="0.25">
      <c r="A116" s="20"/>
      <c r="B116" s="94">
        <v>904</v>
      </c>
      <c r="C116" s="121">
        <v>6</v>
      </c>
      <c r="D116" s="82" t="s">
        <v>187</v>
      </c>
      <c r="E116" s="42">
        <v>385</v>
      </c>
      <c r="F116" s="42">
        <v>0</v>
      </c>
      <c r="G116" s="42">
        <v>69</v>
      </c>
      <c r="H116" s="42">
        <v>696</v>
      </c>
      <c r="I116" s="42">
        <v>725</v>
      </c>
      <c r="J116" s="44"/>
      <c r="K116" s="137">
        <v>186.56</v>
      </c>
      <c r="L116" s="161">
        <f t="shared" si="51"/>
        <v>257.3241379310345</v>
      </c>
      <c r="M116" s="162"/>
      <c r="N116" s="137">
        <v>58.96</v>
      </c>
      <c r="O116" s="37">
        <f t="shared" si="52"/>
        <v>81.324137931034485</v>
      </c>
      <c r="P116" s="50"/>
      <c r="Q116" s="137">
        <v>127.6</v>
      </c>
      <c r="R116" s="161">
        <f t="shared" si="53"/>
        <v>176</v>
      </c>
      <c r="S116" s="114"/>
      <c r="T116" s="104">
        <v>6.4959294436906373E-2</v>
      </c>
      <c r="U116" s="104">
        <v>0</v>
      </c>
      <c r="V116" s="104">
        <v>0</v>
      </c>
      <c r="W116" s="104">
        <v>0.9350407055630936</v>
      </c>
      <c r="X116" s="104">
        <v>0</v>
      </c>
      <c r="Y116" s="104">
        <v>0</v>
      </c>
      <c r="Z116" s="33">
        <f t="shared" si="54"/>
        <v>0.31603773584905659</v>
      </c>
      <c r="AA116" s="104">
        <v>0</v>
      </c>
      <c r="AB116" s="104">
        <v>0</v>
      </c>
      <c r="AC116" s="104">
        <v>1</v>
      </c>
      <c r="AD116" s="40">
        <f t="shared" si="55"/>
        <v>0.68396226415094341</v>
      </c>
    </row>
    <row r="117" spans="1:30" s="21" customFormat="1" x14ac:dyDescent="0.25">
      <c r="A117" s="20"/>
      <c r="B117" s="94">
        <v>906</v>
      </c>
      <c r="C117" s="121">
        <v>6</v>
      </c>
      <c r="D117" s="82" t="s">
        <v>244</v>
      </c>
      <c r="E117" s="42">
        <v>2287</v>
      </c>
      <c r="F117" s="42">
        <v>175</v>
      </c>
      <c r="G117" s="42">
        <v>164</v>
      </c>
      <c r="H117" s="42">
        <v>5183</v>
      </c>
      <c r="I117" s="42">
        <v>5251</v>
      </c>
      <c r="J117" s="44"/>
      <c r="K117" s="137">
        <v>1698.19</v>
      </c>
      <c r="L117" s="161">
        <f t="shared" si="51"/>
        <v>323.40316130260902</v>
      </c>
      <c r="M117" s="167"/>
      <c r="N117" s="137">
        <v>802.82</v>
      </c>
      <c r="O117" s="37">
        <f t="shared" si="52"/>
        <v>152.88897352885164</v>
      </c>
      <c r="P117" s="50"/>
      <c r="Q117" s="137">
        <v>895.37</v>
      </c>
      <c r="R117" s="161">
        <f t="shared" si="53"/>
        <v>170.51418777375739</v>
      </c>
      <c r="S117" s="114"/>
      <c r="T117" s="104">
        <v>3.5574599536633361E-2</v>
      </c>
      <c r="U117" s="104">
        <v>0</v>
      </c>
      <c r="V117" s="104">
        <v>0.2563712911985252</v>
      </c>
      <c r="W117" s="104">
        <v>0.48647268378964148</v>
      </c>
      <c r="X117" s="104">
        <v>0.21260058294511847</v>
      </c>
      <c r="Y117" s="104">
        <v>8.9808425300814624E-3</v>
      </c>
      <c r="Z117" s="33">
        <f t="shared" si="54"/>
        <v>0.47275039895418064</v>
      </c>
      <c r="AA117" s="104">
        <v>0</v>
      </c>
      <c r="AB117" s="104">
        <v>8.9348537476127189E-4</v>
      </c>
      <c r="AC117" s="104">
        <v>0.99910651462523881</v>
      </c>
      <c r="AD117" s="40">
        <f t="shared" si="55"/>
        <v>0.5272496010458193</v>
      </c>
    </row>
    <row r="118" spans="1:30" s="21" customFormat="1" x14ac:dyDescent="0.25">
      <c r="A118" s="20"/>
      <c r="B118" s="94">
        <v>917</v>
      </c>
      <c r="C118" s="121">
        <v>6</v>
      </c>
      <c r="D118" s="82" t="s">
        <v>188</v>
      </c>
      <c r="E118" s="42">
        <v>933</v>
      </c>
      <c r="F118" s="42">
        <v>30</v>
      </c>
      <c r="G118" s="42">
        <v>337</v>
      </c>
      <c r="H118" s="42">
        <v>1282</v>
      </c>
      <c r="I118" s="42">
        <v>1422</v>
      </c>
      <c r="J118" s="47"/>
      <c r="K118" s="137">
        <v>451.75</v>
      </c>
      <c r="L118" s="161">
        <f t="shared" si="51"/>
        <v>317.68635724331926</v>
      </c>
      <c r="M118" s="160"/>
      <c r="N118" s="137">
        <v>78.459999999999994</v>
      </c>
      <c r="O118" s="37">
        <f t="shared" si="52"/>
        <v>55.175808720112521</v>
      </c>
      <c r="P118" s="50"/>
      <c r="Q118" s="137">
        <v>373.29</v>
      </c>
      <c r="R118" s="161">
        <f t="shared" si="53"/>
        <v>262.51054852320675</v>
      </c>
      <c r="S118" s="115">
        <v>3</v>
      </c>
      <c r="T118" s="104">
        <v>8.9982156512872807E-2</v>
      </c>
      <c r="U118" s="104">
        <v>0</v>
      </c>
      <c r="V118" s="104">
        <v>0</v>
      </c>
      <c r="W118" s="104">
        <v>0.91001784348712733</v>
      </c>
      <c r="X118" s="104">
        <v>0</v>
      </c>
      <c r="Y118" s="104">
        <v>0</v>
      </c>
      <c r="Z118" s="33">
        <f t="shared" si="54"/>
        <v>0.17368013281682346</v>
      </c>
      <c r="AA118" s="104">
        <v>0</v>
      </c>
      <c r="AB118" s="104">
        <v>0</v>
      </c>
      <c r="AC118" s="104">
        <v>1</v>
      </c>
      <c r="AD118" s="40">
        <f t="shared" si="55"/>
        <v>0.82631986718317663</v>
      </c>
    </row>
    <row r="119" spans="1:30" s="21" customFormat="1" x14ac:dyDescent="0.25">
      <c r="A119" s="20"/>
      <c r="B119" s="94">
        <v>957</v>
      </c>
      <c r="C119" s="121">
        <v>6</v>
      </c>
      <c r="D119" s="82" t="s">
        <v>63</v>
      </c>
      <c r="E119" s="42">
        <v>647</v>
      </c>
      <c r="F119" s="42">
        <v>0</v>
      </c>
      <c r="G119" s="42">
        <v>110</v>
      </c>
      <c r="H119" s="42">
        <v>1200</v>
      </c>
      <c r="I119" s="42">
        <v>1246</v>
      </c>
      <c r="J119" s="49"/>
      <c r="K119" s="137">
        <v>474.03</v>
      </c>
      <c r="L119" s="37">
        <f t="shared" si="51"/>
        <v>380.4414125200642</v>
      </c>
      <c r="M119" s="38"/>
      <c r="N119" s="137">
        <v>140.9</v>
      </c>
      <c r="O119" s="37">
        <f t="shared" si="52"/>
        <v>113.08186195826646</v>
      </c>
      <c r="P119" s="50"/>
      <c r="Q119" s="137">
        <v>333.13</v>
      </c>
      <c r="R119" s="37">
        <f t="shared" si="53"/>
        <v>267.35955056179773</v>
      </c>
      <c r="S119" s="115">
        <v>2</v>
      </c>
      <c r="T119" s="104">
        <v>4.6912704045422284E-2</v>
      </c>
      <c r="U119" s="104">
        <v>0</v>
      </c>
      <c r="V119" s="104">
        <v>0</v>
      </c>
      <c r="W119" s="104">
        <v>0.95308729595457764</v>
      </c>
      <c r="X119" s="104">
        <v>0</v>
      </c>
      <c r="Y119" s="104">
        <v>0</v>
      </c>
      <c r="Z119" s="33">
        <f t="shared" si="54"/>
        <v>0.29723857139843474</v>
      </c>
      <c r="AA119" s="104">
        <v>0</v>
      </c>
      <c r="AB119" s="104">
        <v>0</v>
      </c>
      <c r="AC119" s="104">
        <v>1</v>
      </c>
      <c r="AD119" s="40">
        <f t="shared" si="55"/>
        <v>0.70276142860156532</v>
      </c>
    </row>
    <row r="120" spans="1:30" s="21" customFormat="1" x14ac:dyDescent="0.25">
      <c r="A120" s="20"/>
      <c r="B120" s="94">
        <v>959</v>
      </c>
      <c r="C120" s="121">
        <v>6</v>
      </c>
      <c r="D120" s="82" t="s">
        <v>268</v>
      </c>
      <c r="E120" s="42">
        <v>2100</v>
      </c>
      <c r="F120" s="42">
        <v>52</v>
      </c>
      <c r="G120" s="42">
        <v>283</v>
      </c>
      <c r="H120" s="42">
        <v>4940</v>
      </c>
      <c r="I120" s="42">
        <v>5058</v>
      </c>
      <c r="J120" s="36"/>
      <c r="K120" s="137">
        <v>1798.76</v>
      </c>
      <c r="L120" s="37">
        <f t="shared" si="51"/>
        <v>355.62672993277977</v>
      </c>
      <c r="M120" s="52"/>
      <c r="N120" s="137">
        <v>444.41</v>
      </c>
      <c r="O120" s="37">
        <f t="shared" si="52"/>
        <v>87.862791617240021</v>
      </c>
      <c r="P120" s="50"/>
      <c r="Q120" s="137">
        <v>1354.35</v>
      </c>
      <c r="R120" s="37">
        <f t="shared" si="53"/>
        <v>267.76393831553975</v>
      </c>
      <c r="S120" s="115">
        <v>2</v>
      </c>
      <c r="T120" s="104">
        <v>6.1249746855381287E-2</v>
      </c>
      <c r="U120" s="104">
        <v>0</v>
      </c>
      <c r="V120" s="104">
        <v>0</v>
      </c>
      <c r="W120" s="104">
        <v>0.93875025314461868</v>
      </c>
      <c r="X120" s="104">
        <v>0</v>
      </c>
      <c r="Y120" s="104">
        <v>0</v>
      </c>
      <c r="Z120" s="33">
        <f t="shared" si="54"/>
        <v>0.24706464453290045</v>
      </c>
      <c r="AA120" s="104">
        <v>0</v>
      </c>
      <c r="AB120" s="104">
        <v>0</v>
      </c>
      <c r="AC120" s="104">
        <v>1</v>
      </c>
      <c r="AD120" s="40">
        <f t="shared" si="55"/>
        <v>0.75293535546709955</v>
      </c>
    </row>
    <row r="121" spans="1:30" s="21" customFormat="1" x14ac:dyDescent="0.25">
      <c r="A121" s="20"/>
      <c r="B121" s="94">
        <v>969</v>
      </c>
      <c r="C121" s="121">
        <v>6</v>
      </c>
      <c r="D121" s="82" t="s">
        <v>163</v>
      </c>
      <c r="E121" s="42">
        <v>108</v>
      </c>
      <c r="F121" s="42">
        <v>0</v>
      </c>
      <c r="G121" s="42">
        <v>0</v>
      </c>
      <c r="H121" s="42">
        <v>450</v>
      </c>
      <c r="I121" s="42">
        <v>450</v>
      </c>
      <c r="J121" s="44"/>
      <c r="K121" s="137">
        <v>121.3</v>
      </c>
      <c r="L121" s="161">
        <f t="shared" si="51"/>
        <v>269.55555555555554</v>
      </c>
      <c r="M121" s="162"/>
      <c r="N121" s="137">
        <v>5.68</v>
      </c>
      <c r="O121" s="37">
        <f t="shared" si="52"/>
        <v>12.622222222222222</v>
      </c>
      <c r="P121" s="50"/>
      <c r="Q121" s="137">
        <v>115.62</v>
      </c>
      <c r="R121" s="161">
        <f t="shared" si="53"/>
        <v>256.93333333333334</v>
      </c>
      <c r="S121" s="115">
        <v>2</v>
      </c>
      <c r="T121" s="104">
        <v>0.43661971830985918</v>
      </c>
      <c r="U121" s="104">
        <v>0</v>
      </c>
      <c r="V121" s="104">
        <v>0</v>
      </c>
      <c r="W121" s="104">
        <v>0.56338028169014087</v>
      </c>
      <c r="X121" s="104">
        <v>0</v>
      </c>
      <c r="Y121" s="104">
        <v>0</v>
      </c>
      <c r="Z121" s="33">
        <f t="shared" si="54"/>
        <v>4.6826051112943114E-2</v>
      </c>
      <c r="AA121" s="104">
        <v>0</v>
      </c>
      <c r="AB121" s="104">
        <v>0</v>
      </c>
      <c r="AC121" s="104">
        <v>1</v>
      </c>
      <c r="AD121" s="40">
        <f t="shared" si="55"/>
        <v>0.95317394888705698</v>
      </c>
    </row>
    <row r="122" spans="1:30" s="21" customFormat="1" x14ac:dyDescent="0.25">
      <c r="A122" s="20"/>
      <c r="B122" s="94">
        <v>970</v>
      </c>
      <c r="C122" s="121">
        <v>6</v>
      </c>
      <c r="D122" s="82" t="s">
        <v>49</v>
      </c>
      <c r="E122" s="42">
        <v>1759</v>
      </c>
      <c r="F122" s="42">
        <v>0</v>
      </c>
      <c r="G122" s="42">
        <v>78</v>
      </c>
      <c r="H122" s="42">
        <v>3864</v>
      </c>
      <c r="I122" s="42">
        <v>3897</v>
      </c>
      <c r="J122" s="36"/>
      <c r="K122" s="137">
        <v>1320.23</v>
      </c>
      <c r="L122" s="37">
        <f t="shared" si="51"/>
        <v>338.78111367718759</v>
      </c>
      <c r="M122" s="38"/>
      <c r="N122" s="137">
        <v>238.95</v>
      </c>
      <c r="O122" s="37">
        <f t="shared" si="52"/>
        <v>61.316397228637413</v>
      </c>
      <c r="P122" s="50"/>
      <c r="Q122" s="137">
        <v>1081.28</v>
      </c>
      <c r="R122" s="37">
        <f t="shared" si="53"/>
        <v>277.46471644855018</v>
      </c>
      <c r="S122" s="114"/>
      <c r="T122" s="104">
        <v>8.9098137685708304E-2</v>
      </c>
      <c r="U122" s="104">
        <v>0</v>
      </c>
      <c r="V122" s="104">
        <v>0</v>
      </c>
      <c r="W122" s="104">
        <v>0.91090186231429171</v>
      </c>
      <c r="X122" s="104">
        <v>0</v>
      </c>
      <c r="Y122" s="104">
        <v>0</v>
      </c>
      <c r="Z122" s="33">
        <f t="shared" si="54"/>
        <v>0.1809911909288533</v>
      </c>
      <c r="AA122" s="104">
        <v>0</v>
      </c>
      <c r="AB122" s="104">
        <v>0</v>
      </c>
      <c r="AC122" s="104">
        <v>1</v>
      </c>
      <c r="AD122" s="40">
        <f t="shared" si="55"/>
        <v>0.8190088090711467</v>
      </c>
    </row>
    <row r="123" spans="1:30" s="21" customFormat="1" x14ac:dyDescent="0.25">
      <c r="A123" s="20"/>
      <c r="B123" s="94">
        <v>980</v>
      </c>
      <c r="C123" s="121">
        <v>6</v>
      </c>
      <c r="D123" s="82" t="s">
        <v>32</v>
      </c>
      <c r="E123" s="42">
        <v>128</v>
      </c>
      <c r="F123" s="42">
        <v>0</v>
      </c>
      <c r="G123" s="42">
        <v>128</v>
      </c>
      <c r="H123" s="42">
        <v>435</v>
      </c>
      <c r="I123" s="42">
        <v>488</v>
      </c>
      <c r="J123" s="36"/>
      <c r="K123" s="137">
        <v>183.33</v>
      </c>
      <c r="L123" s="37">
        <f t="shared" si="51"/>
        <v>375.67622950819674</v>
      </c>
      <c r="M123" s="38"/>
      <c r="N123" s="137">
        <v>52.02</v>
      </c>
      <c r="O123" s="37">
        <f t="shared" si="52"/>
        <v>106.59836065573771</v>
      </c>
      <c r="P123" s="50"/>
      <c r="Q123" s="137">
        <v>131.31</v>
      </c>
      <c r="R123" s="37">
        <f t="shared" si="53"/>
        <v>269.07786885245901</v>
      </c>
      <c r="S123" s="115">
        <v>3</v>
      </c>
      <c r="T123" s="104">
        <v>4.6136101499423293E-2</v>
      </c>
      <c r="U123" s="104">
        <v>0</v>
      </c>
      <c r="V123" s="104">
        <v>0</v>
      </c>
      <c r="W123" s="104">
        <v>0.95386389850057662</v>
      </c>
      <c r="X123" s="104">
        <v>0</v>
      </c>
      <c r="Y123" s="104">
        <v>0</v>
      </c>
      <c r="Z123" s="33">
        <f t="shared" si="54"/>
        <v>0.28375061364752086</v>
      </c>
      <c r="AA123" s="104">
        <v>0</v>
      </c>
      <c r="AB123" s="104">
        <v>0</v>
      </c>
      <c r="AC123" s="104">
        <v>1</v>
      </c>
      <c r="AD123" s="40">
        <f t="shared" si="55"/>
        <v>0.71624938635247914</v>
      </c>
    </row>
    <row r="124" spans="1:30" s="21" customFormat="1" x14ac:dyDescent="0.25">
      <c r="A124" s="20"/>
      <c r="B124" s="94">
        <v>986</v>
      </c>
      <c r="C124" s="121">
        <v>6</v>
      </c>
      <c r="D124" s="82" t="s">
        <v>39</v>
      </c>
      <c r="E124" s="42">
        <v>259</v>
      </c>
      <c r="F124" s="42">
        <v>24</v>
      </c>
      <c r="G124" s="42">
        <v>0</v>
      </c>
      <c r="H124" s="42">
        <v>711</v>
      </c>
      <c r="I124" s="42">
        <v>711</v>
      </c>
      <c r="J124" s="36"/>
      <c r="K124" s="137">
        <v>146.27000000000001</v>
      </c>
      <c r="L124" s="37">
        <f t="shared" si="51"/>
        <v>205.72433192686358</v>
      </c>
      <c r="M124" s="38"/>
      <c r="N124" s="137">
        <v>24.32</v>
      </c>
      <c r="O124" s="37">
        <f t="shared" si="52"/>
        <v>34.205344585091417</v>
      </c>
      <c r="P124" s="50"/>
      <c r="Q124" s="137">
        <v>121.95</v>
      </c>
      <c r="R124" s="37">
        <f t="shared" si="53"/>
        <v>171.51898734177215</v>
      </c>
      <c r="S124" s="114"/>
      <c r="T124" s="104">
        <v>0.16118421052631579</v>
      </c>
      <c r="U124" s="104">
        <v>0</v>
      </c>
      <c r="V124" s="104">
        <v>0</v>
      </c>
      <c r="W124" s="104">
        <v>0.83881578947368418</v>
      </c>
      <c r="X124" s="104">
        <v>0</v>
      </c>
      <c r="Y124" s="104">
        <v>0</v>
      </c>
      <c r="Z124" s="33">
        <f t="shared" si="54"/>
        <v>0.16626786080535993</v>
      </c>
      <c r="AA124" s="104">
        <v>0</v>
      </c>
      <c r="AB124" s="104">
        <v>0</v>
      </c>
      <c r="AC124" s="104">
        <v>1</v>
      </c>
      <c r="AD124" s="40">
        <f t="shared" si="55"/>
        <v>0.83373213919464007</v>
      </c>
    </row>
    <row r="125" spans="1:30" s="21" customFormat="1" x14ac:dyDescent="0.25">
      <c r="A125" s="20"/>
      <c r="B125" s="94">
        <v>988</v>
      </c>
      <c r="C125" s="121">
        <v>6</v>
      </c>
      <c r="D125" s="82" t="s">
        <v>275</v>
      </c>
      <c r="E125" s="42">
        <v>757</v>
      </c>
      <c r="F125" s="42">
        <v>0</v>
      </c>
      <c r="G125" s="42">
        <v>0</v>
      </c>
      <c r="H125" s="42">
        <v>2528</v>
      </c>
      <c r="I125" s="42">
        <v>2528</v>
      </c>
      <c r="J125" s="44"/>
      <c r="K125" s="137">
        <v>829.6</v>
      </c>
      <c r="L125" s="161">
        <f t="shared" si="51"/>
        <v>328.1645569620253</v>
      </c>
      <c r="M125" s="167"/>
      <c r="N125" s="137">
        <v>167.04</v>
      </c>
      <c r="O125" s="37">
        <f t="shared" si="52"/>
        <v>66.075949367088612</v>
      </c>
      <c r="P125" s="160"/>
      <c r="Q125" s="137">
        <v>662.56</v>
      </c>
      <c r="R125" s="161">
        <f t="shared" si="53"/>
        <v>262.08860759493672</v>
      </c>
      <c r="S125" s="115">
        <v>3</v>
      </c>
      <c r="T125" s="104">
        <v>8.3393199233716478E-2</v>
      </c>
      <c r="U125" s="104">
        <v>0</v>
      </c>
      <c r="V125" s="104">
        <v>1.1973180076628353E-2</v>
      </c>
      <c r="W125" s="104">
        <v>0.90463362068965525</v>
      </c>
      <c r="X125" s="104">
        <v>0</v>
      </c>
      <c r="Y125" s="104">
        <v>0</v>
      </c>
      <c r="Z125" s="33">
        <f t="shared" si="54"/>
        <v>0.20135004821600769</v>
      </c>
      <c r="AA125" s="104">
        <v>0</v>
      </c>
      <c r="AB125" s="104">
        <v>0</v>
      </c>
      <c r="AC125" s="104">
        <v>1</v>
      </c>
      <c r="AD125" s="40">
        <f t="shared" si="55"/>
        <v>0.79864995178399223</v>
      </c>
    </row>
    <row r="126" spans="1:30" s="21" customFormat="1" x14ac:dyDescent="0.25">
      <c r="A126" s="20"/>
      <c r="B126" s="94">
        <v>989</v>
      </c>
      <c r="C126" s="121">
        <v>6</v>
      </c>
      <c r="D126" s="82" t="s">
        <v>267</v>
      </c>
      <c r="E126" s="42">
        <v>2678</v>
      </c>
      <c r="F126" s="42">
        <v>227</v>
      </c>
      <c r="G126" s="42">
        <v>140</v>
      </c>
      <c r="H126" s="42">
        <v>5340</v>
      </c>
      <c r="I126" s="42">
        <v>5398</v>
      </c>
      <c r="J126" s="36"/>
      <c r="K126" s="137">
        <v>2006.37</v>
      </c>
      <c r="L126" s="37">
        <f t="shared" si="51"/>
        <v>371.68766209707297</v>
      </c>
      <c r="M126" s="38"/>
      <c r="N126" s="137">
        <v>557.07000000000005</v>
      </c>
      <c r="O126" s="37">
        <f t="shared" si="52"/>
        <v>103.19933308632827</v>
      </c>
      <c r="P126" s="52"/>
      <c r="Q126" s="137">
        <v>1449.3</v>
      </c>
      <c r="R126" s="37">
        <f t="shared" si="53"/>
        <v>268.48832901074474</v>
      </c>
      <c r="S126" s="115">
        <v>2</v>
      </c>
      <c r="T126" s="104">
        <v>5.2812034394241293E-2</v>
      </c>
      <c r="U126" s="104">
        <v>0</v>
      </c>
      <c r="V126" s="104">
        <v>0</v>
      </c>
      <c r="W126" s="104">
        <v>0.94718796560575858</v>
      </c>
      <c r="X126" s="104">
        <v>0</v>
      </c>
      <c r="Y126" s="104">
        <v>0</v>
      </c>
      <c r="Z126" s="33">
        <f t="shared" si="54"/>
        <v>0.27765068257599551</v>
      </c>
      <c r="AA126" s="104">
        <v>0</v>
      </c>
      <c r="AB126" s="104">
        <v>0</v>
      </c>
      <c r="AC126" s="104">
        <v>1</v>
      </c>
      <c r="AD126" s="40">
        <f t="shared" si="55"/>
        <v>0.72234931742400454</v>
      </c>
    </row>
    <row r="127" spans="1:30" s="21" customFormat="1" x14ac:dyDescent="0.25">
      <c r="A127" s="57"/>
      <c r="B127" s="94"/>
      <c r="C127" s="121"/>
      <c r="D127" s="125" t="s">
        <v>282</v>
      </c>
      <c r="E127" s="135">
        <f>SUM(E82:E126)</f>
        <v>80170</v>
      </c>
      <c r="F127" s="135">
        <f t="shared" ref="F127:K127" si="56">SUM(F82:F126)</f>
        <v>11314</v>
      </c>
      <c r="G127" s="135">
        <f t="shared" si="56"/>
        <v>8384</v>
      </c>
      <c r="H127" s="135">
        <f t="shared" si="56"/>
        <v>189823</v>
      </c>
      <c r="I127" s="135">
        <f t="shared" si="56"/>
        <v>193316</v>
      </c>
      <c r="J127" s="135"/>
      <c r="K127" s="135">
        <f t="shared" si="56"/>
        <v>68437.640000000029</v>
      </c>
      <c r="L127" s="136">
        <f t="shared" ref="L127" si="57">K127*1000/I127</f>
        <v>354.01953278569817</v>
      </c>
      <c r="M127" s="44"/>
      <c r="N127" s="138">
        <f>SUM(N82:N126)</f>
        <v>16657.400000000001</v>
      </c>
      <c r="O127" s="139">
        <f t="shared" ref="O127" si="58">N127*1000/I127</f>
        <v>86.166690806761991</v>
      </c>
      <c r="P127" s="50"/>
      <c r="Q127" s="138">
        <f>SUM(Q82:Q126)</f>
        <v>51780.239999999991</v>
      </c>
      <c r="R127" s="136">
        <f t="shared" ref="R127" si="59">Q127*1000/I127</f>
        <v>267.852841978936</v>
      </c>
      <c r="S127" s="114"/>
      <c r="T127" s="104"/>
      <c r="U127" s="104"/>
      <c r="V127" s="104"/>
      <c r="W127" s="268" t="s">
        <v>290</v>
      </c>
      <c r="X127" s="269"/>
      <c r="Y127" s="270"/>
      <c r="Z127" s="33">
        <f t="shared" ref="Z127" si="60">N127/K127</f>
        <v>0.24339530118221486</v>
      </c>
      <c r="AA127" s="104"/>
      <c r="AB127" s="104"/>
      <c r="AC127" s="104"/>
      <c r="AD127" s="40">
        <f t="shared" ref="AD127" si="61">Q127/K127</f>
        <v>0.75660469881778458</v>
      </c>
    </row>
    <row r="128" spans="1:30" s="21" customFormat="1" x14ac:dyDescent="0.25">
      <c r="A128" s="57"/>
      <c r="B128" s="94"/>
      <c r="C128" s="121"/>
      <c r="D128" s="82"/>
      <c r="E128" s="42"/>
      <c r="F128" s="42"/>
      <c r="G128" s="42"/>
      <c r="H128" s="42"/>
      <c r="I128" s="42"/>
      <c r="J128" s="43"/>
      <c r="K128" s="102"/>
      <c r="L128" s="45"/>
      <c r="M128" s="44"/>
      <c r="N128" s="102"/>
      <c r="O128" s="37"/>
      <c r="P128" s="50"/>
      <c r="Q128" s="102"/>
      <c r="R128" s="45"/>
      <c r="S128" s="114"/>
      <c r="T128" s="104"/>
      <c r="U128" s="104"/>
      <c r="V128" s="104"/>
      <c r="W128" s="104"/>
      <c r="X128" s="104"/>
      <c r="Y128" s="104"/>
      <c r="Z128" s="33"/>
      <c r="AA128" s="104"/>
      <c r="AB128" s="104"/>
      <c r="AC128" s="104"/>
      <c r="AD128" s="40"/>
    </row>
    <row r="129" spans="1:30" s="21" customFormat="1" ht="18" thickBot="1" x14ac:dyDescent="0.3">
      <c r="A129" s="57"/>
      <c r="B129" s="94"/>
      <c r="C129" s="121"/>
      <c r="D129" s="154"/>
      <c r="E129" s="143"/>
      <c r="F129" s="143"/>
      <c r="G129" s="143"/>
      <c r="H129" s="143"/>
      <c r="I129" s="143"/>
      <c r="J129" s="144"/>
      <c r="K129" s="145"/>
      <c r="L129" s="146"/>
      <c r="M129" s="156"/>
      <c r="N129" s="145"/>
      <c r="O129" s="147"/>
      <c r="P129" s="148"/>
      <c r="Q129" s="145"/>
      <c r="R129" s="146"/>
      <c r="S129" s="149"/>
      <c r="T129" s="150"/>
      <c r="U129" s="150"/>
      <c r="V129" s="150"/>
      <c r="W129" s="150"/>
      <c r="X129" s="150"/>
      <c r="Y129" s="150"/>
      <c r="Z129" s="151"/>
      <c r="AA129" s="150"/>
      <c r="AB129" s="150"/>
      <c r="AC129" s="150"/>
      <c r="AD129" s="152"/>
    </row>
    <row r="130" spans="1:30" s="21" customFormat="1" ht="15.75" thickBot="1" x14ac:dyDescent="0.3">
      <c r="A130" s="57"/>
      <c r="B130" s="94"/>
      <c r="C130" s="153"/>
      <c r="D130" s="271" t="s">
        <v>286</v>
      </c>
      <c r="E130" s="275"/>
      <c r="F130" s="275"/>
      <c r="G130" s="275"/>
      <c r="H130" s="275"/>
      <c r="I130" s="275"/>
      <c r="J130" s="275"/>
      <c r="K130" s="275"/>
      <c r="L130" s="275"/>
      <c r="M130" s="275"/>
      <c r="N130" s="275"/>
      <c r="O130" s="275"/>
      <c r="P130" s="275"/>
      <c r="Q130" s="275"/>
      <c r="R130" s="275"/>
      <c r="S130" s="275"/>
      <c r="T130" s="275"/>
      <c r="U130" s="275"/>
      <c r="V130" s="275"/>
      <c r="W130" s="275"/>
      <c r="X130" s="275"/>
      <c r="Y130" s="275"/>
      <c r="Z130" s="275"/>
      <c r="AA130" s="275"/>
      <c r="AB130" s="275"/>
      <c r="AC130" s="275"/>
      <c r="AD130" s="276"/>
    </row>
    <row r="131" spans="1:30" s="21" customFormat="1" x14ac:dyDescent="0.25">
      <c r="A131" s="20"/>
      <c r="B131" s="94">
        <v>39</v>
      </c>
      <c r="C131" s="121">
        <v>7</v>
      </c>
      <c r="D131" s="82" t="s">
        <v>141</v>
      </c>
      <c r="E131" s="42">
        <v>2296</v>
      </c>
      <c r="F131" s="42">
        <v>0</v>
      </c>
      <c r="G131" s="42">
        <v>0</v>
      </c>
      <c r="H131" s="42">
        <v>4884</v>
      </c>
      <c r="I131" s="42">
        <v>4884</v>
      </c>
      <c r="J131" s="44"/>
      <c r="K131" s="137">
        <v>1777.75</v>
      </c>
      <c r="L131" s="161">
        <f t="shared" ref="L131:L162" si="62">K131*1000/I131</f>
        <v>363.99467649467647</v>
      </c>
      <c r="M131" s="162"/>
      <c r="N131" s="137">
        <v>722.41</v>
      </c>
      <c r="O131" s="37">
        <f t="shared" ref="O131:O162" si="63">N131*1000/I131</f>
        <v>147.9135954135954</v>
      </c>
      <c r="P131" s="50"/>
      <c r="Q131" s="137">
        <v>1055.3399999999999</v>
      </c>
      <c r="R131" s="161">
        <f t="shared" ref="R131:R162" si="64">Q131*1000/I131</f>
        <v>216.08108108108109</v>
      </c>
      <c r="S131" s="114"/>
      <c r="T131" s="104">
        <v>3.7250314918121287E-2</v>
      </c>
      <c r="U131" s="104">
        <v>0</v>
      </c>
      <c r="V131" s="104">
        <v>2.9623067233288575E-2</v>
      </c>
      <c r="W131" s="104">
        <v>0.75356099721764647</v>
      </c>
      <c r="X131" s="104">
        <v>0.17956562063094364</v>
      </c>
      <c r="Y131" s="104">
        <v>0</v>
      </c>
      <c r="Z131" s="33">
        <f t="shared" ref="Z131:Z162" si="65">N131/K131</f>
        <v>0.40636197440585009</v>
      </c>
      <c r="AA131" s="104">
        <v>0</v>
      </c>
      <c r="AB131" s="104">
        <v>0</v>
      </c>
      <c r="AC131" s="104">
        <v>1</v>
      </c>
      <c r="AD131" s="40">
        <f t="shared" ref="AD131:AD162" si="66">Q131/K131</f>
        <v>0.59363802559414991</v>
      </c>
    </row>
    <row r="132" spans="1:30" s="21" customFormat="1" x14ac:dyDescent="0.25">
      <c r="A132" s="20"/>
      <c r="B132" s="94">
        <v>59</v>
      </c>
      <c r="C132" s="121">
        <v>7</v>
      </c>
      <c r="D132" s="82" t="s">
        <v>29</v>
      </c>
      <c r="E132" s="42">
        <v>3117</v>
      </c>
      <c r="F132" s="42">
        <v>0</v>
      </c>
      <c r="G132" s="42">
        <v>861</v>
      </c>
      <c r="H132" s="42">
        <v>4730</v>
      </c>
      <c r="I132" s="42">
        <v>5089</v>
      </c>
      <c r="J132" s="36"/>
      <c r="K132" s="137">
        <v>2112.1799999999998</v>
      </c>
      <c r="L132" s="37">
        <f t="shared" si="62"/>
        <v>415.04814305364511</v>
      </c>
      <c r="M132" s="38"/>
      <c r="N132" s="137">
        <v>355.93</v>
      </c>
      <c r="O132" s="37">
        <f t="shared" si="63"/>
        <v>69.941049322067201</v>
      </c>
      <c r="P132" s="50"/>
      <c r="Q132" s="137">
        <v>1756.25</v>
      </c>
      <c r="R132" s="37">
        <f t="shared" si="64"/>
        <v>345.10709373157789</v>
      </c>
      <c r="S132" s="114"/>
      <c r="T132" s="104">
        <v>7.3216643722080185E-2</v>
      </c>
      <c r="U132" s="104">
        <v>0</v>
      </c>
      <c r="V132" s="104">
        <v>0</v>
      </c>
      <c r="W132" s="104">
        <v>0.92678335627791986</v>
      </c>
      <c r="X132" s="104">
        <v>0</v>
      </c>
      <c r="Y132" s="104">
        <v>0</v>
      </c>
      <c r="Z132" s="33">
        <f t="shared" si="65"/>
        <v>0.1685131002092625</v>
      </c>
      <c r="AA132" s="104">
        <v>0</v>
      </c>
      <c r="AB132" s="104">
        <v>0</v>
      </c>
      <c r="AC132" s="104">
        <v>1</v>
      </c>
      <c r="AD132" s="40">
        <f t="shared" si="66"/>
        <v>0.83148689979073764</v>
      </c>
    </row>
    <row r="133" spans="1:30" s="21" customFormat="1" x14ac:dyDescent="0.25">
      <c r="A133" s="20"/>
      <c r="B133" s="94">
        <v>128</v>
      </c>
      <c r="C133" s="121">
        <v>7</v>
      </c>
      <c r="D133" s="82" t="s">
        <v>103</v>
      </c>
      <c r="E133" s="42">
        <v>1440</v>
      </c>
      <c r="F133" s="42">
        <v>1</v>
      </c>
      <c r="G133" s="42">
        <v>83</v>
      </c>
      <c r="H133" s="42">
        <v>2985</v>
      </c>
      <c r="I133" s="42">
        <v>3020</v>
      </c>
      <c r="J133" s="36"/>
      <c r="K133" s="137">
        <v>806.99</v>
      </c>
      <c r="L133" s="37">
        <f t="shared" si="62"/>
        <v>267.21523178807945</v>
      </c>
      <c r="M133" s="38"/>
      <c r="N133" s="137">
        <v>245.9</v>
      </c>
      <c r="O133" s="37">
        <f t="shared" si="63"/>
        <v>81.423841059602651</v>
      </c>
      <c r="P133" s="50"/>
      <c r="Q133" s="137">
        <v>561.09</v>
      </c>
      <c r="R133" s="37">
        <f t="shared" si="64"/>
        <v>185.79139072847681</v>
      </c>
      <c r="S133" s="114"/>
      <c r="T133" s="104">
        <v>6.6897112647417642E-2</v>
      </c>
      <c r="U133" s="104">
        <v>0</v>
      </c>
      <c r="V133" s="104">
        <v>0</v>
      </c>
      <c r="W133" s="104">
        <v>0.93310288735258229</v>
      </c>
      <c r="X133" s="104">
        <v>0</v>
      </c>
      <c r="Y133" s="104">
        <v>0</v>
      </c>
      <c r="Z133" s="33">
        <f t="shared" si="65"/>
        <v>0.30471257388567391</v>
      </c>
      <c r="AA133" s="104">
        <v>0</v>
      </c>
      <c r="AB133" s="104">
        <v>0</v>
      </c>
      <c r="AC133" s="104">
        <v>1</v>
      </c>
      <c r="AD133" s="40">
        <f t="shared" si="66"/>
        <v>0.69528742611432615</v>
      </c>
    </row>
    <row r="134" spans="1:30" s="21" customFormat="1" x14ac:dyDescent="0.25">
      <c r="A134" s="20"/>
      <c r="B134" s="94">
        <v>152</v>
      </c>
      <c r="C134" s="121">
        <v>7</v>
      </c>
      <c r="D134" s="82" t="s">
        <v>59</v>
      </c>
      <c r="E134" s="42">
        <v>3171</v>
      </c>
      <c r="F134" s="42">
        <v>14</v>
      </c>
      <c r="G134" s="42">
        <v>275</v>
      </c>
      <c r="H134" s="42">
        <v>6447</v>
      </c>
      <c r="I134" s="42">
        <v>6562</v>
      </c>
      <c r="J134" s="36"/>
      <c r="K134" s="137">
        <v>1615.85</v>
      </c>
      <c r="L134" s="37">
        <f t="shared" si="62"/>
        <v>246.24352331606218</v>
      </c>
      <c r="M134" s="52"/>
      <c r="N134" s="137">
        <v>587.79999999999995</v>
      </c>
      <c r="O134" s="37">
        <f t="shared" si="63"/>
        <v>89.5763486741847</v>
      </c>
      <c r="P134" s="38"/>
      <c r="Q134" s="137">
        <v>1028.05</v>
      </c>
      <c r="R134" s="37">
        <f t="shared" si="64"/>
        <v>156.66717464187747</v>
      </c>
      <c r="S134" s="114"/>
      <c r="T134" s="104">
        <v>6.0428717250765575E-2</v>
      </c>
      <c r="U134" s="104">
        <v>4.3365090166723373E-2</v>
      </c>
      <c r="V134" s="104">
        <v>0</v>
      </c>
      <c r="W134" s="104">
        <v>0.89620619258251111</v>
      </c>
      <c r="X134" s="104">
        <v>0</v>
      </c>
      <c r="Y134" s="104">
        <v>0</v>
      </c>
      <c r="Z134" s="33">
        <f t="shared" si="65"/>
        <v>0.36377138967107092</v>
      </c>
      <c r="AA134" s="104">
        <v>0</v>
      </c>
      <c r="AB134" s="104">
        <v>1.5067360536938865E-2</v>
      </c>
      <c r="AC134" s="104">
        <v>0.98493263946306109</v>
      </c>
      <c r="AD134" s="40">
        <f t="shared" si="66"/>
        <v>0.63622861032892908</v>
      </c>
    </row>
    <row r="135" spans="1:30" s="21" customFormat="1" x14ac:dyDescent="0.25">
      <c r="A135" s="20"/>
      <c r="B135" s="94">
        <v>162</v>
      </c>
      <c r="C135" s="121">
        <v>7</v>
      </c>
      <c r="D135" s="82" t="s">
        <v>200</v>
      </c>
      <c r="E135" s="42">
        <v>6940</v>
      </c>
      <c r="F135" s="42">
        <v>476</v>
      </c>
      <c r="G135" s="42">
        <v>2790</v>
      </c>
      <c r="H135" s="42">
        <v>6453</v>
      </c>
      <c r="I135" s="42">
        <v>7616</v>
      </c>
      <c r="J135" s="44"/>
      <c r="K135" s="137">
        <v>3706.05</v>
      </c>
      <c r="L135" s="161">
        <f t="shared" si="62"/>
        <v>486.61370798319325</v>
      </c>
      <c r="M135" s="160"/>
      <c r="N135" s="137">
        <v>1787.15</v>
      </c>
      <c r="O135" s="37">
        <f t="shared" si="63"/>
        <v>234.65730042016807</v>
      </c>
      <c r="P135" s="50"/>
      <c r="Q135" s="137">
        <v>1918.9</v>
      </c>
      <c r="R135" s="161">
        <f t="shared" si="64"/>
        <v>251.95640756302521</v>
      </c>
      <c r="S135" s="114"/>
      <c r="T135" s="104">
        <v>1.9897602327728508E-2</v>
      </c>
      <c r="U135" s="104">
        <v>1.0748957837898331E-2</v>
      </c>
      <c r="V135" s="104">
        <v>5.8198808158240772E-2</v>
      </c>
      <c r="W135" s="104">
        <v>0.65447220434770448</v>
      </c>
      <c r="X135" s="104">
        <v>0.2431525053856699</v>
      </c>
      <c r="Y135" s="104">
        <v>1.3529921942758021E-2</v>
      </c>
      <c r="Z135" s="33">
        <f t="shared" si="65"/>
        <v>0.48222501045587618</v>
      </c>
      <c r="AA135" s="104">
        <v>0</v>
      </c>
      <c r="AB135" s="104">
        <v>0</v>
      </c>
      <c r="AC135" s="104">
        <v>1</v>
      </c>
      <c r="AD135" s="40">
        <f t="shared" si="66"/>
        <v>0.51777498954412382</v>
      </c>
    </row>
    <row r="136" spans="1:30" s="21" customFormat="1" x14ac:dyDescent="0.25">
      <c r="A136" s="20"/>
      <c r="B136" s="94">
        <v>166</v>
      </c>
      <c r="C136" s="121">
        <v>7</v>
      </c>
      <c r="D136" s="82" t="s">
        <v>198</v>
      </c>
      <c r="E136" s="42">
        <v>4755</v>
      </c>
      <c r="F136" s="42">
        <v>129</v>
      </c>
      <c r="G136" s="42">
        <v>50</v>
      </c>
      <c r="H136" s="42">
        <v>13464</v>
      </c>
      <c r="I136" s="42">
        <v>13485</v>
      </c>
      <c r="J136" s="44"/>
      <c r="K136" s="137">
        <v>4494.28</v>
      </c>
      <c r="L136" s="161">
        <f t="shared" si="62"/>
        <v>333.27994067482388</v>
      </c>
      <c r="M136" s="160"/>
      <c r="N136" s="137">
        <v>2201.0300000000002</v>
      </c>
      <c r="O136" s="37">
        <f t="shared" si="63"/>
        <v>163.22061549870227</v>
      </c>
      <c r="P136" s="159"/>
      <c r="Q136" s="137">
        <v>2293.25</v>
      </c>
      <c r="R136" s="161">
        <f t="shared" si="64"/>
        <v>170.0593251761216</v>
      </c>
      <c r="S136" s="214"/>
      <c r="T136" s="104">
        <v>3.3706946293326302E-2</v>
      </c>
      <c r="U136" s="104">
        <v>0</v>
      </c>
      <c r="V136" s="104">
        <v>1.3162019599914584E-2</v>
      </c>
      <c r="W136" s="104">
        <v>0.58530324439012638</v>
      </c>
      <c r="X136" s="104">
        <v>0.36782778971663266</v>
      </c>
      <c r="Y136" s="104">
        <v>0</v>
      </c>
      <c r="Z136" s="33">
        <f t="shared" si="65"/>
        <v>0.48974029210463083</v>
      </c>
      <c r="AA136" s="104">
        <v>0</v>
      </c>
      <c r="AB136" s="104">
        <v>0</v>
      </c>
      <c r="AC136" s="104">
        <v>1</v>
      </c>
      <c r="AD136" s="40">
        <f t="shared" si="66"/>
        <v>0.51025970789536923</v>
      </c>
    </row>
    <row r="137" spans="1:30" s="21" customFormat="1" x14ac:dyDescent="0.25">
      <c r="A137" s="20"/>
      <c r="B137" s="94">
        <v>192</v>
      </c>
      <c r="C137" s="121">
        <v>7</v>
      </c>
      <c r="D137" s="82" t="s">
        <v>210</v>
      </c>
      <c r="E137" s="42">
        <v>2852</v>
      </c>
      <c r="F137" s="42">
        <v>120</v>
      </c>
      <c r="G137" s="42">
        <v>653</v>
      </c>
      <c r="H137" s="42">
        <v>4656</v>
      </c>
      <c r="I137" s="42">
        <v>4928</v>
      </c>
      <c r="J137" s="43"/>
      <c r="K137" s="137">
        <v>1217.47</v>
      </c>
      <c r="L137" s="161">
        <f t="shared" si="62"/>
        <v>247.05154220779221</v>
      </c>
      <c r="M137" s="160"/>
      <c r="N137" s="137">
        <v>272.2</v>
      </c>
      <c r="O137" s="37">
        <f t="shared" si="63"/>
        <v>55.23538961038961</v>
      </c>
      <c r="P137" s="50"/>
      <c r="Q137" s="137">
        <v>945.27</v>
      </c>
      <c r="R137" s="161">
        <f t="shared" si="64"/>
        <v>191.81615259740261</v>
      </c>
      <c r="S137" s="114"/>
      <c r="T137" s="104">
        <v>9.4232182218956642E-2</v>
      </c>
      <c r="U137" s="104">
        <v>0</v>
      </c>
      <c r="V137" s="104">
        <v>0</v>
      </c>
      <c r="W137" s="104">
        <v>0.90576781778104343</v>
      </c>
      <c r="X137" s="104">
        <v>0</v>
      </c>
      <c r="Y137" s="104">
        <v>0</v>
      </c>
      <c r="Z137" s="33">
        <f t="shared" si="65"/>
        <v>0.22357840439600152</v>
      </c>
      <c r="AA137" s="104">
        <v>0</v>
      </c>
      <c r="AB137" s="104">
        <v>0</v>
      </c>
      <c r="AC137" s="104">
        <v>1</v>
      </c>
      <c r="AD137" s="40">
        <f t="shared" si="66"/>
        <v>0.77642159560399837</v>
      </c>
    </row>
    <row r="138" spans="1:30" s="21" customFormat="1" x14ac:dyDescent="0.25">
      <c r="A138" s="20"/>
      <c r="B138" s="94">
        <v>205</v>
      </c>
      <c r="C138" s="121">
        <v>7</v>
      </c>
      <c r="D138" s="82" t="s">
        <v>167</v>
      </c>
      <c r="E138" s="42">
        <v>7582</v>
      </c>
      <c r="F138" s="42">
        <v>51</v>
      </c>
      <c r="G138" s="42">
        <v>2735</v>
      </c>
      <c r="H138" s="42">
        <v>9056</v>
      </c>
      <c r="I138" s="42">
        <v>10196</v>
      </c>
      <c r="J138" s="44"/>
      <c r="K138" s="137">
        <v>2934.85</v>
      </c>
      <c r="L138" s="161">
        <f t="shared" si="62"/>
        <v>287.84327187132209</v>
      </c>
      <c r="M138" s="162"/>
      <c r="N138" s="137">
        <v>1159.19</v>
      </c>
      <c r="O138" s="37">
        <f t="shared" si="63"/>
        <v>113.69066300510003</v>
      </c>
      <c r="P138" s="50"/>
      <c r="Q138" s="137">
        <v>1775.66</v>
      </c>
      <c r="R138" s="161">
        <f t="shared" si="64"/>
        <v>174.15260886622204</v>
      </c>
      <c r="S138" s="114"/>
      <c r="T138" s="104">
        <v>4.3047300270016131E-2</v>
      </c>
      <c r="U138" s="104">
        <v>0</v>
      </c>
      <c r="V138" s="104">
        <v>0.12595864353557223</v>
      </c>
      <c r="W138" s="104">
        <v>0.73702326624625814</v>
      </c>
      <c r="X138" s="104">
        <v>9.3970789948153458E-2</v>
      </c>
      <c r="Y138" s="104">
        <v>0</v>
      </c>
      <c r="Z138" s="33">
        <f t="shared" si="65"/>
        <v>0.39497418948157492</v>
      </c>
      <c r="AA138" s="104">
        <v>0</v>
      </c>
      <c r="AB138" s="104">
        <v>6.1948796503835191E-3</v>
      </c>
      <c r="AC138" s="104">
        <v>0.99380512034961643</v>
      </c>
      <c r="AD138" s="40">
        <f t="shared" si="66"/>
        <v>0.60502581051842519</v>
      </c>
    </row>
    <row r="139" spans="1:30" s="21" customFormat="1" x14ac:dyDescent="0.25">
      <c r="A139" s="20"/>
      <c r="B139" s="94">
        <v>212</v>
      </c>
      <c r="C139" s="121">
        <v>7</v>
      </c>
      <c r="D139" s="82" t="s">
        <v>86</v>
      </c>
      <c r="E139" s="42">
        <v>5236</v>
      </c>
      <c r="F139" s="42">
        <v>0</v>
      </c>
      <c r="G139" s="42">
        <v>0</v>
      </c>
      <c r="H139" s="42">
        <v>10404</v>
      </c>
      <c r="I139" s="42">
        <v>10404</v>
      </c>
      <c r="J139" s="49"/>
      <c r="K139" s="137">
        <v>2607.15</v>
      </c>
      <c r="L139" s="37">
        <f t="shared" si="62"/>
        <v>250.59111880046137</v>
      </c>
      <c r="M139" s="52"/>
      <c r="N139" s="137">
        <v>985.9</v>
      </c>
      <c r="O139" s="37">
        <f t="shared" si="63"/>
        <v>94.761630142252983</v>
      </c>
      <c r="P139" s="50"/>
      <c r="Q139" s="137">
        <v>1621.25</v>
      </c>
      <c r="R139" s="37">
        <f t="shared" si="64"/>
        <v>155.82948865820839</v>
      </c>
      <c r="S139" s="114"/>
      <c r="T139" s="104">
        <v>5.8149913784359471E-2</v>
      </c>
      <c r="U139" s="104">
        <v>0</v>
      </c>
      <c r="V139" s="104">
        <v>0.19714981235419415</v>
      </c>
      <c r="W139" s="104">
        <v>0.73527741150218073</v>
      </c>
      <c r="X139" s="104">
        <v>9.4228623592656456E-3</v>
      </c>
      <c r="Y139" s="104">
        <v>0</v>
      </c>
      <c r="Z139" s="33">
        <f t="shared" si="65"/>
        <v>0.37815238862359279</v>
      </c>
      <c r="AA139" s="104">
        <v>0</v>
      </c>
      <c r="AB139" s="104">
        <v>8.1665381649961444E-3</v>
      </c>
      <c r="AC139" s="104">
        <v>0.99183346183500387</v>
      </c>
      <c r="AD139" s="40">
        <f t="shared" si="66"/>
        <v>0.62184761137640721</v>
      </c>
    </row>
    <row r="140" spans="1:30" s="21" customFormat="1" x14ac:dyDescent="0.25">
      <c r="A140" s="20"/>
      <c r="B140" s="94">
        <v>216</v>
      </c>
      <c r="C140" s="121">
        <v>7</v>
      </c>
      <c r="D140" s="82" t="s">
        <v>127</v>
      </c>
      <c r="E140" s="42">
        <v>5342</v>
      </c>
      <c r="F140" s="42">
        <v>573</v>
      </c>
      <c r="G140" s="42">
        <v>694</v>
      </c>
      <c r="H140" s="42">
        <v>11100</v>
      </c>
      <c r="I140" s="42">
        <v>11389</v>
      </c>
      <c r="J140" s="44"/>
      <c r="K140" s="137">
        <v>3376.46</v>
      </c>
      <c r="L140" s="161">
        <f t="shared" si="62"/>
        <v>296.46676617789097</v>
      </c>
      <c r="M140" s="162"/>
      <c r="N140" s="137">
        <v>2040.43</v>
      </c>
      <c r="O140" s="37">
        <f t="shared" si="63"/>
        <v>179.15795943454211</v>
      </c>
      <c r="P140" s="168"/>
      <c r="Q140" s="137">
        <v>1336.03</v>
      </c>
      <c r="R140" s="161">
        <f t="shared" si="64"/>
        <v>117.30880674334884</v>
      </c>
      <c r="S140" s="115">
        <v>4</v>
      </c>
      <c r="T140" s="104">
        <v>2.9974074092225654E-2</v>
      </c>
      <c r="U140" s="104">
        <v>0</v>
      </c>
      <c r="V140" s="104">
        <v>6.4804967580362957E-2</v>
      </c>
      <c r="W140" s="104">
        <v>0.43956420950485925</v>
      </c>
      <c r="X140" s="104">
        <v>0.46565674882255209</v>
      </c>
      <c r="Y140" s="104">
        <v>0</v>
      </c>
      <c r="Z140" s="33">
        <f t="shared" si="65"/>
        <v>0.60431043163549991</v>
      </c>
      <c r="AA140" s="104">
        <v>0</v>
      </c>
      <c r="AB140" s="104">
        <v>0</v>
      </c>
      <c r="AC140" s="104">
        <v>1</v>
      </c>
      <c r="AD140" s="40">
        <f t="shared" si="66"/>
        <v>0.39568956836450009</v>
      </c>
    </row>
    <row r="141" spans="1:30" s="21" customFormat="1" x14ac:dyDescent="0.25">
      <c r="A141" s="20"/>
      <c r="B141" s="182">
        <v>229</v>
      </c>
      <c r="C141" s="183">
        <v>7</v>
      </c>
      <c r="D141" s="184" t="s">
        <v>55</v>
      </c>
      <c r="E141" s="42">
        <v>5700</v>
      </c>
      <c r="F141" s="42">
        <v>0</v>
      </c>
      <c r="G141" s="42">
        <v>200</v>
      </c>
      <c r="H141" s="185">
        <v>14006</v>
      </c>
      <c r="I141" s="185">
        <v>14089</v>
      </c>
      <c r="J141" s="186"/>
      <c r="K141" s="137">
        <v>4452.7700000000004</v>
      </c>
      <c r="L141" s="187">
        <f t="shared" si="62"/>
        <v>316.04585137341189</v>
      </c>
      <c r="M141" s="188"/>
      <c r="N141" s="137">
        <v>1737.51</v>
      </c>
      <c r="O141" s="187">
        <f t="shared" si="63"/>
        <v>123.3238696855703</v>
      </c>
      <c r="P141" s="189"/>
      <c r="Q141" s="137">
        <v>2715.26</v>
      </c>
      <c r="R141" s="187">
        <f t="shared" si="64"/>
        <v>192.72198168784158</v>
      </c>
      <c r="S141" s="190"/>
      <c r="T141" s="104">
        <v>4.4414132868300038E-2</v>
      </c>
      <c r="U141" s="104">
        <v>0</v>
      </c>
      <c r="V141" s="104">
        <v>0.3228528181132771</v>
      </c>
      <c r="W141" s="104">
        <v>0.54110767707811747</v>
      </c>
      <c r="X141" s="104">
        <v>9.1625371940305372E-2</v>
      </c>
      <c r="Y141" s="104">
        <v>0</v>
      </c>
      <c r="Z141" s="191">
        <f t="shared" si="65"/>
        <v>0.39020879138154446</v>
      </c>
      <c r="AA141" s="104">
        <v>0</v>
      </c>
      <c r="AB141" s="104">
        <v>3.9959340910262729E-3</v>
      </c>
      <c r="AC141" s="104">
        <v>0.99600406590897361</v>
      </c>
      <c r="AD141" s="192">
        <f t="shared" si="66"/>
        <v>0.60979120861845548</v>
      </c>
    </row>
    <row r="142" spans="1:30" s="21" customFormat="1" x14ac:dyDescent="0.25">
      <c r="A142" s="20"/>
      <c r="B142" s="94">
        <v>236</v>
      </c>
      <c r="C142" s="121">
        <v>7</v>
      </c>
      <c r="D142" s="82" t="s">
        <v>241</v>
      </c>
      <c r="E142" s="42">
        <v>5904</v>
      </c>
      <c r="F142" s="42">
        <v>10</v>
      </c>
      <c r="G142" s="42">
        <v>97</v>
      </c>
      <c r="H142" s="42">
        <v>13615</v>
      </c>
      <c r="I142" s="42">
        <v>13655</v>
      </c>
      <c r="J142" s="44"/>
      <c r="K142" s="137">
        <v>5973.36</v>
      </c>
      <c r="L142" s="161">
        <f t="shared" si="62"/>
        <v>437.4485536433541</v>
      </c>
      <c r="M142" s="162"/>
      <c r="N142" s="137">
        <v>1462.37</v>
      </c>
      <c r="O142" s="37">
        <f t="shared" si="63"/>
        <v>107.09410472354449</v>
      </c>
      <c r="P142" s="50"/>
      <c r="Q142" s="137">
        <v>4510.99</v>
      </c>
      <c r="R142" s="161">
        <f t="shared" si="64"/>
        <v>330.35444891980961</v>
      </c>
      <c r="S142" s="114"/>
      <c r="T142" s="104">
        <v>5.1300286521195046E-2</v>
      </c>
      <c r="U142" s="104">
        <v>0</v>
      </c>
      <c r="V142" s="104">
        <v>2.2661843445913144E-2</v>
      </c>
      <c r="W142" s="104">
        <v>0.79458003104549468</v>
      </c>
      <c r="X142" s="104">
        <v>0.13145783898739719</v>
      </c>
      <c r="Y142" s="104">
        <v>0</v>
      </c>
      <c r="Z142" s="33">
        <f t="shared" si="65"/>
        <v>0.24481531332449408</v>
      </c>
      <c r="AA142" s="104">
        <v>0</v>
      </c>
      <c r="AB142" s="104">
        <v>2.6889884482120337E-3</v>
      </c>
      <c r="AC142" s="104">
        <v>0.99731101155178792</v>
      </c>
      <c r="AD142" s="40">
        <f t="shared" si="66"/>
        <v>0.75518468667550587</v>
      </c>
    </row>
    <row r="143" spans="1:30" s="21" customFormat="1" x14ac:dyDescent="0.25">
      <c r="A143" s="20"/>
      <c r="B143" s="94">
        <v>239</v>
      </c>
      <c r="C143" s="121">
        <v>7</v>
      </c>
      <c r="D143" s="82" t="s">
        <v>278</v>
      </c>
      <c r="E143" s="42">
        <v>18156</v>
      </c>
      <c r="F143" s="42">
        <v>1799</v>
      </c>
      <c r="G143" s="42">
        <v>1028</v>
      </c>
      <c r="H143" s="42">
        <v>38466</v>
      </c>
      <c r="I143" s="42">
        <v>38894</v>
      </c>
      <c r="J143" s="44"/>
      <c r="K143" s="137">
        <v>20022.66</v>
      </c>
      <c r="L143" s="161">
        <f t="shared" si="62"/>
        <v>514.80074047410915</v>
      </c>
      <c r="M143" s="162"/>
      <c r="N143" s="137">
        <v>9426.4699999999993</v>
      </c>
      <c r="O143" s="37">
        <f t="shared" si="63"/>
        <v>242.36308942253305</v>
      </c>
      <c r="P143" s="159">
        <v>5</v>
      </c>
      <c r="Q143" s="137">
        <v>10596.19</v>
      </c>
      <c r="R143" s="161">
        <f t="shared" si="64"/>
        <v>272.4376510515761</v>
      </c>
      <c r="S143" s="214"/>
      <c r="T143" s="104">
        <v>2.2484556785307756E-2</v>
      </c>
      <c r="U143" s="104">
        <v>0</v>
      </c>
      <c r="V143" s="104">
        <v>5.4098724124725377E-2</v>
      </c>
      <c r="W143" s="104">
        <v>0.45933525487271482</v>
      </c>
      <c r="X143" s="104">
        <v>0.44964976284865915</v>
      </c>
      <c r="Y143" s="104">
        <v>1.443170136859291E-2</v>
      </c>
      <c r="Z143" s="33">
        <f t="shared" si="65"/>
        <v>0.47079009482256601</v>
      </c>
      <c r="AA143" s="104">
        <v>0</v>
      </c>
      <c r="AB143" s="104">
        <v>1.9101205244526568E-3</v>
      </c>
      <c r="AC143" s="104">
        <v>0.99808987947554739</v>
      </c>
      <c r="AD143" s="40">
        <f t="shared" si="66"/>
        <v>0.52920990517743405</v>
      </c>
    </row>
    <row r="144" spans="1:30" s="21" customFormat="1" x14ac:dyDescent="0.25">
      <c r="A144" s="20"/>
      <c r="B144" s="94">
        <v>249</v>
      </c>
      <c r="C144" s="121">
        <v>7</v>
      </c>
      <c r="D144" s="82" t="s">
        <v>98</v>
      </c>
      <c r="E144" s="42">
        <v>9907</v>
      </c>
      <c r="F144" s="42">
        <v>844</v>
      </c>
      <c r="G144" s="42">
        <v>151</v>
      </c>
      <c r="H144" s="42">
        <v>23372</v>
      </c>
      <c r="I144" s="42">
        <v>23435</v>
      </c>
      <c r="J144" s="36"/>
      <c r="K144" s="137">
        <v>9794.24</v>
      </c>
      <c r="L144" s="37">
        <f t="shared" si="62"/>
        <v>417.93215276296138</v>
      </c>
      <c r="M144" s="38"/>
      <c r="N144" s="137">
        <v>2013.82</v>
      </c>
      <c r="O144" s="37">
        <f t="shared" si="63"/>
        <v>85.93215276296138</v>
      </c>
      <c r="P144" s="52"/>
      <c r="Q144" s="137">
        <v>7780.42</v>
      </c>
      <c r="R144" s="37">
        <f t="shared" si="64"/>
        <v>332</v>
      </c>
      <c r="S144" s="114"/>
      <c r="T144" s="104">
        <v>6.3948118501157003E-2</v>
      </c>
      <c r="U144" s="104">
        <v>0</v>
      </c>
      <c r="V144" s="104">
        <v>6.2071088776554012E-2</v>
      </c>
      <c r="W144" s="104">
        <v>0.83675303651766297</v>
      </c>
      <c r="X144" s="104">
        <v>0</v>
      </c>
      <c r="Y144" s="104">
        <v>3.7227756204626032E-2</v>
      </c>
      <c r="Z144" s="33">
        <f t="shared" si="65"/>
        <v>0.20561268664031104</v>
      </c>
      <c r="AA144" s="104">
        <v>0</v>
      </c>
      <c r="AB144" s="104">
        <v>0</v>
      </c>
      <c r="AC144" s="104">
        <v>1</v>
      </c>
      <c r="AD144" s="40">
        <f t="shared" si="66"/>
        <v>0.79438731335968904</v>
      </c>
    </row>
    <row r="145" spans="1:30" s="21" customFormat="1" x14ac:dyDescent="0.25">
      <c r="A145" s="20"/>
      <c r="B145" s="94">
        <v>271</v>
      </c>
      <c r="C145" s="121">
        <v>7</v>
      </c>
      <c r="D145" s="82" t="s">
        <v>140</v>
      </c>
      <c r="E145" s="42">
        <v>4543</v>
      </c>
      <c r="F145" s="42">
        <v>150</v>
      </c>
      <c r="G145" s="42">
        <v>0</v>
      </c>
      <c r="H145" s="42">
        <v>10251</v>
      </c>
      <c r="I145" s="42">
        <v>10251</v>
      </c>
      <c r="J145" s="47"/>
      <c r="K145" s="137">
        <v>3710.03</v>
      </c>
      <c r="L145" s="161">
        <f t="shared" si="62"/>
        <v>361.91883718661592</v>
      </c>
      <c r="M145" s="162"/>
      <c r="N145" s="137">
        <v>1317.55</v>
      </c>
      <c r="O145" s="37">
        <f t="shared" si="63"/>
        <v>128.52892400741391</v>
      </c>
      <c r="P145" s="50"/>
      <c r="Q145" s="137">
        <v>2392.48</v>
      </c>
      <c r="R145" s="161">
        <f t="shared" si="64"/>
        <v>233.38991317920204</v>
      </c>
      <c r="S145" s="114"/>
      <c r="T145" s="104">
        <v>4.2867443360783269E-2</v>
      </c>
      <c r="U145" s="104">
        <v>0</v>
      </c>
      <c r="V145" s="104">
        <v>0.11337710143827559</v>
      </c>
      <c r="W145" s="104">
        <v>0.82641265986110579</v>
      </c>
      <c r="X145" s="104">
        <v>1.7342795339835303E-2</v>
      </c>
      <c r="Y145" s="104">
        <v>0</v>
      </c>
      <c r="Z145" s="33">
        <f t="shared" si="65"/>
        <v>0.35513189920297139</v>
      </c>
      <c r="AA145" s="104">
        <v>0</v>
      </c>
      <c r="AB145" s="104">
        <v>1.0683474887982344E-2</v>
      </c>
      <c r="AC145" s="104">
        <v>0.98931652511201773</v>
      </c>
      <c r="AD145" s="40">
        <f t="shared" si="66"/>
        <v>0.64486810079702861</v>
      </c>
    </row>
    <row r="146" spans="1:30" s="21" customFormat="1" x14ac:dyDescent="0.25">
      <c r="A146" s="20"/>
      <c r="B146" s="94">
        <v>275</v>
      </c>
      <c r="C146" s="121">
        <v>7</v>
      </c>
      <c r="D146" s="82" t="s">
        <v>189</v>
      </c>
      <c r="E146" s="42">
        <v>5603</v>
      </c>
      <c r="F146" s="42">
        <v>400</v>
      </c>
      <c r="G146" s="42">
        <v>0</v>
      </c>
      <c r="H146" s="42">
        <v>14515</v>
      </c>
      <c r="I146" s="42">
        <v>14515</v>
      </c>
      <c r="J146" s="44"/>
      <c r="K146" s="137">
        <v>5998.3</v>
      </c>
      <c r="L146" s="161">
        <f t="shared" si="62"/>
        <v>413.24836376162591</v>
      </c>
      <c r="M146" s="167"/>
      <c r="N146" s="137">
        <v>1372.77</v>
      </c>
      <c r="O146" s="37">
        <f t="shared" si="63"/>
        <v>94.575955907681703</v>
      </c>
      <c r="P146" s="50"/>
      <c r="Q146" s="137">
        <v>4625.53</v>
      </c>
      <c r="R146" s="161">
        <f t="shared" si="64"/>
        <v>318.67240785394421</v>
      </c>
      <c r="S146" s="114"/>
      <c r="T146" s="104">
        <v>5.8261762713346009E-2</v>
      </c>
      <c r="U146" s="104">
        <v>0</v>
      </c>
      <c r="V146" s="104">
        <v>9.3096440044581397E-2</v>
      </c>
      <c r="W146" s="104">
        <v>0.60635066325750131</v>
      </c>
      <c r="X146" s="104">
        <v>0.24229113398457136</v>
      </c>
      <c r="Y146" s="104">
        <v>0</v>
      </c>
      <c r="Z146" s="33">
        <f t="shared" si="65"/>
        <v>0.22885984362235967</v>
      </c>
      <c r="AA146" s="104">
        <v>0</v>
      </c>
      <c r="AB146" s="104">
        <v>0</v>
      </c>
      <c r="AC146" s="104">
        <v>1</v>
      </c>
      <c r="AD146" s="40">
        <f t="shared" si="66"/>
        <v>0.77114015637764022</v>
      </c>
    </row>
    <row r="147" spans="1:30" s="21" customFormat="1" x14ac:dyDescent="0.25">
      <c r="A147" s="20"/>
      <c r="B147" s="94">
        <v>282</v>
      </c>
      <c r="C147" s="121">
        <v>7</v>
      </c>
      <c r="D147" s="82" t="s">
        <v>31</v>
      </c>
      <c r="E147" s="42">
        <v>1418</v>
      </c>
      <c r="F147" s="42">
        <v>20</v>
      </c>
      <c r="G147" s="42">
        <v>140</v>
      </c>
      <c r="H147" s="42">
        <v>3147</v>
      </c>
      <c r="I147" s="42">
        <v>3205</v>
      </c>
      <c r="J147" s="36"/>
      <c r="K147" s="137">
        <v>1044.8900000000001</v>
      </c>
      <c r="L147" s="37">
        <f t="shared" si="62"/>
        <v>326.01872074882999</v>
      </c>
      <c r="M147" s="38"/>
      <c r="N147" s="137">
        <v>344.05</v>
      </c>
      <c r="O147" s="37">
        <f t="shared" si="63"/>
        <v>107.34789391575663</v>
      </c>
      <c r="P147" s="50"/>
      <c r="Q147" s="137">
        <v>700.84</v>
      </c>
      <c r="R147" s="37">
        <f t="shared" si="64"/>
        <v>218.67082683307333</v>
      </c>
      <c r="S147" s="114"/>
      <c r="T147" s="104">
        <v>5.0399651213486413E-2</v>
      </c>
      <c r="U147" s="104">
        <v>0</v>
      </c>
      <c r="V147" s="104">
        <v>1.4242115971515769E-2</v>
      </c>
      <c r="W147" s="104">
        <v>0.72413893329457923</v>
      </c>
      <c r="X147" s="104">
        <v>0.21121929952041854</v>
      </c>
      <c r="Y147" s="104">
        <v>0</v>
      </c>
      <c r="Z147" s="33">
        <f t="shared" si="65"/>
        <v>0.32926910966704626</v>
      </c>
      <c r="AA147" s="104">
        <v>0</v>
      </c>
      <c r="AB147" s="104">
        <v>0</v>
      </c>
      <c r="AC147" s="104">
        <v>1</v>
      </c>
      <c r="AD147" s="40">
        <f t="shared" si="66"/>
        <v>0.67073089033295363</v>
      </c>
    </row>
    <row r="148" spans="1:30" s="21" customFormat="1" x14ac:dyDescent="0.25">
      <c r="A148" s="20"/>
      <c r="B148" s="94">
        <v>287</v>
      </c>
      <c r="C148" s="121">
        <v>7</v>
      </c>
      <c r="D148" s="82" t="s">
        <v>128</v>
      </c>
      <c r="E148" s="42">
        <v>1136</v>
      </c>
      <c r="F148" s="42">
        <v>127</v>
      </c>
      <c r="G148" s="42">
        <v>0</v>
      </c>
      <c r="H148" s="42">
        <v>2850</v>
      </c>
      <c r="I148" s="42">
        <v>2850</v>
      </c>
      <c r="J148" s="44"/>
      <c r="K148" s="137">
        <v>1052.1600000000001</v>
      </c>
      <c r="L148" s="161">
        <f t="shared" si="62"/>
        <v>369.17894736842106</v>
      </c>
      <c r="M148" s="162"/>
      <c r="N148" s="137">
        <v>298.63</v>
      </c>
      <c r="O148" s="37">
        <f t="shared" si="63"/>
        <v>104.78245614035087</v>
      </c>
      <c r="P148" s="206"/>
      <c r="Q148" s="137">
        <v>753.53</v>
      </c>
      <c r="R148" s="161">
        <f t="shared" si="64"/>
        <v>264.3964912280702</v>
      </c>
      <c r="S148" s="115">
        <v>2</v>
      </c>
      <c r="T148" s="104">
        <v>5.2573418611659914E-2</v>
      </c>
      <c r="U148" s="104">
        <v>0</v>
      </c>
      <c r="V148" s="104">
        <v>2.3139001439908918E-2</v>
      </c>
      <c r="W148" s="104">
        <v>0.90754445300204256</v>
      </c>
      <c r="X148" s="104">
        <v>1.6743126946388506E-2</v>
      </c>
      <c r="Y148" s="104">
        <v>0</v>
      </c>
      <c r="Z148" s="33">
        <f t="shared" si="65"/>
        <v>0.28382565389294401</v>
      </c>
      <c r="AA148" s="104">
        <v>0</v>
      </c>
      <c r="AB148" s="104">
        <v>0</v>
      </c>
      <c r="AC148" s="104">
        <v>1</v>
      </c>
      <c r="AD148" s="40">
        <f t="shared" si="66"/>
        <v>0.71617434610705588</v>
      </c>
    </row>
    <row r="149" spans="1:30" s="21" customFormat="1" x14ac:dyDescent="0.25">
      <c r="A149" s="20"/>
      <c r="B149" s="94">
        <v>290</v>
      </c>
      <c r="C149" s="121">
        <v>7</v>
      </c>
      <c r="D149" s="82" t="s">
        <v>142</v>
      </c>
      <c r="E149" s="42">
        <v>2487</v>
      </c>
      <c r="F149" s="42">
        <v>18</v>
      </c>
      <c r="G149" s="42">
        <v>0</v>
      </c>
      <c r="H149" s="42">
        <v>6775</v>
      </c>
      <c r="I149" s="42">
        <v>6775</v>
      </c>
      <c r="J149" s="44"/>
      <c r="K149" s="137">
        <v>1836.91</v>
      </c>
      <c r="L149" s="161">
        <f t="shared" si="62"/>
        <v>271.13062730627308</v>
      </c>
      <c r="M149" s="162"/>
      <c r="N149" s="137">
        <v>600.22</v>
      </c>
      <c r="O149" s="37">
        <f t="shared" si="63"/>
        <v>88.593357933579341</v>
      </c>
      <c r="P149" s="50"/>
      <c r="Q149" s="137">
        <v>1236.69</v>
      </c>
      <c r="R149" s="161">
        <f t="shared" si="64"/>
        <v>182.53726937269371</v>
      </c>
      <c r="S149" s="114"/>
      <c r="T149" s="104">
        <v>6.2193862250508145E-2</v>
      </c>
      <c r="U149" s="104">
        <v>0</v>
      </c>
      <c r="V149" s="104">
        <v>3.3754290093632337E-2</v>
      </c>
      <c r="W149" s="104">
        <v>0.82942920928992692</v>
      </c>
      <c r="X149" s="104">
        <v>7.4622638365932484E-2</v>
      </c>
      <c r="Y149" s="104">
        <v>0</v>
      </c>
      <c r="Z149" s="33">
        <f t="shared" si="65"/>
        <v>0.32675525747042589</v>
      </c>
      <c r="AA149" s="104">
        <v>0</v>
      </c>
      <c r="AB149" s="104">
        <v>0</v>
      </c>
      <c r="AC149" s="104">
        <v>1</v>
      </c>
      <c r="AD149" s="40">
        <f t="shared" si="66"/>
        <v>0.67324474252957411</v>
      </c>
    </row>
    <row r="150" spans="1:30" s="21" customFormat="1" x14ac:dyDescent="0.25">
      <c r="A150" s="20"/>
      <c r="B150" s="94">
        <v>294</v>
      </c>
      <c r="C150" s="121">
        <v>7</v>
      </c>
      <c r="D150" s="82" t="s">
        <v>168</v>
      </c>
      <c r="E150" s="42">
        <v>6204</v>
      </c>
      <c r="F150" s="42">
        <v>76</v>
      </c>
      <c r="G150" s="42">
        <v>1</v>
      </c>
      <c r="H150" s="42">
        <v>15247</v>
      </c>
      <c r="I150" s="42">
        <v>15247</v>
      </c>
      <c r="J150" s="47"/>
      <c r="K150" s="137">
        <v>4821.16</v>
      </c>
      <c r="L150" s="161">
        <f t="shared" si="62"/>
        <v>316.20384337902539</v>
      </c>
      <c r="M150" s="162"/>
      <c r="N150" s="137">
        <v>1868.02</v>
      </c>
      <c r="O150" s="37">
        <f t="shared" si="63"/>
        <v>122.51721650160687</v>
      </c>
      <c r="P150" s="50"/>
      <c r="Q150" s="137">
        <v>2953.14</v>
      </c>
      <c r="R150" s="161">
        <f t="shared" si="64"/>
        <v>193.68662687741852</v>
      </c>
      <c r="S150" s="114"/>
      <c r="T150" s="104">
        <v>4.497275189773129E-2</v>
      </c>
      <c r="U150" s="104">
        <v>0</v>
      </c>
      <c r="V150" s="104">
        <v>0.15010010599458248</v>
      </c>
      <c r="W150" s="104">
        <v>0.74361088211046988</v>
      </c>
      <c r="X150" s="104">
        <v>6.1316259997216307E-2</v>
      </c>
      <c r="Y150" s="104">
        <v>0</v>
      </c>
      <c r="Z150" s="33">
        <f t="shared" si="65"/>
        <v>0.38746276829642662</v>
      </c>
      <c r="AA150" s="104">
        <v>0</v>
      </c>
      <c r="AB150" s="104">
        <v>8.5908558348063418E-3</v>
      </c>
      <c r="AC150" s="104">
        <v>0.99140914416519366</v>
      </c>
      <c r="AD150" s="40">
        <f t="shared" si="66"/>
        <v>0.61253723170357344</v>
      </c>
    </row>
    <row r="151" spans="1:30" s="21" customFormat="1" x14ac:dyDescent="0.25">
      <c r="A151" s="20"/>
      <c r="B151" s="94">
        <v>296</v>
      </c>
      <c r="C151" s="121">
        <v>7</v>
      </c>
      <c r="D151" s="82" t="s">
        <v>181</v>
      </c>
      <c r="E151" s="42">
        <v>10060</v>
      </c>
      <c r="F151" s="42">
        <v>237</v>
      </c>
      <c r="G151" s="42">
        <v>3035</v>
      </c>
      <c r="H151" s="42">
        <v>18113</v>
      </c>
      <c r="I151" s="42">
        <v>19378</v>
      </c>
      <c r="J151" s="44"/>
      <c r="K151" s="137">
        <v>8397.3799999999992</v>
      </c>
      <c r="L151" s="161">
        <f t="shared" si="62"/>
        <v>433.34606254515433</v>
      </c>
      <c r="M151" s="162"/>
      <c r="N151" s="137">
        <v>1687.92</v>
      </c>
      <c r="O151" s="37">
        <f t="shared" si="63"/>
        <v>87.104964392610171</v>
      </c>
      <c r="P151" s="123"/>
      <c r="Q151" s="137">
        <v>6709.46</v>
      </c>
      <c r="R151" s="161">
        <f t="shared" si="64"/>
        <v>346.24109815254411</v>
      </c>
      <c r="S151" s="114"/>
      <c r="T151" s="104">
        <v>5.9126024930091468E-2</v>
      </c>
      <c r="U151" s="104">
        <v>0</v>
      </c>
      <c r="V151" s="104">
        <v>1.1493435707853451E-2</v>
      </c>
      <c r="W151" s="104">
        <v>0.80112209109436461</v>
      </c>
      <c r="X151" s="104">
        <v>8.9636949618465328E-2</v>
      </c>
      <c r="Y151" s="104">
        <v>3.8621498649225081E-2</v>
      </c>
      <c r="Z151" s="33">
        <f t="shared" si="65"/>
        <v>0.20100555173161155</v>
      </c>
      <c r="AA151" s="104">
        <v>0</v>
      </c>
      <c r="AB151" s="104">
        <v>4.1434034929785707E-3</v>
      </c>
      <c r="AC151" s="104">
        <v>0.99585659650702141</v>
      </c>
      <c r="AD151" s="40">
        <f t="shared" si="66"/>
        <v>0.7989944482683885</v>
      </c>
    </row>
    <row r="152" spans="1:30" s="21" customFormat="1" x14ac:dyDescent="0.25">
      <c r="A152" s="20"/>
      <c r="B152" s="94">
        <v>301</v>
      </c>
      <c r="C152" s="121">
        <v>7</v>
      </c>
      <c r="D152" s="82" t="s">
        <v>183</v>
      </c>
      <c r="E152" s="42">
        <v>5270</v>
      </c>
      <c r="F152" s="42">
        <v>136</v>
      </c>
      <c r="G152" s="42">
        <v>20</v>
      </c>
      <c r="H152" s="42">
        <v>12617</v>
      </c>
      <c r="I152" s="42">
        <v>12625</v>
      </c>
      <c r="J152" s="44"/>
      <c r="K152" s="137">
        <v>4251.0600000000004</v>
      </c>
      <c r="L152" s="161">
        <f t="shared" si="62"/>
        <v>336.71762376237626</v>
      </c>
      <c r="M152" s="162"/>
      <c r="N152" s="137">
        <v>1088.3399999999999</v>
      </c>
      <c r="O152" s="37">
        <f t="shared" si="63"/>
        <v>86.205148514851487</v>
      </c>
      <c r="P152" s="50"/>
      <c r="Q152" s="137">
        <v>3162.72</v>
      </c>
      <c r="R152" s="161">
        <f t="shared" si="64"/>
        <v>250.51247524752475</v>
      </c>
      <c r="S152" s="114"/>
      <c r="T152" s="104">
        <v>6.387709723064483E-2</v>
      </c>
      <c r="U152" s="104">
        <v>0</v>
      </c>
      <c r="V152" s="104">
        <v>3.0900270136170686E-2</v>
      </c>
      <c r="W152" s="104">
        <v>0.72220078284359668</v>
      </c>
      <c r="X152" s="104">
        <v>0.18302184978958783</v>
      </c>
      <c r="Y152" s="104">
        <v>0</v>
      </c>
      <c r="Z152" s="33">
        <f t="shared" si="65"/>
        <v>0.25601614656109295</v>
      </c>
      <c r="AA152" s="104">
        <v>0</v>
      </c>
      <c r="AB152" s="104">
        <v>0</v>
      </c>
      <c r="AC152" s="104">
        <v>1</v>
      </c>
      <c r="AD152" s="40">
        <f t="shared" si="66"/>
        <v>0.74398385343890694</v>
      </c>
    </row>
    <row r="153" spans="1:30" s="21" customFormat="1" x14ac:dyDescent="0.25">
      <c r="A153" s="20"/>
      <c r="B153" s="94">
        <v>321</v>
      </c>
      <c r="C153" s="121">
        <v>7</v>
      </c>
      <c r="D153" s="82" t="s">
        <v>138</v>
      </c>
      <c r="E153" s="42">
        <v>4205</v>
      </c>
      <c r="F153" s="42">
        <v>453</v>
      </c>
      <c r="G153" s="42">
        <v>0</v>
      </c>
      <c r="H153" s="42">
        <v>12797</v>
      </c>
      <c r="I153" s="42">
        <v>12797</v>
      </c>
      <c r="J153" s="44"/>
      <c r="K153" s="137">
        <v>2699.05</v>
      </c>
      <c r="L153" s="161">
        <f t="shared" si="62"/>
        <v>210.91271391732437</v>
      </c>
      <c r="M153" s="162"/>
      <c r="N153" s="137">
        <v>633.17999999999995</v>
      </c>
      <c r="O153" s="37">
        <f t="shared" si="63"/>
        <v>49.478784090021101</v>
      </c>
      <c r="P153" s="168"/>
      <c r="Q153" s="137">
        <v>2065.87</v>
      </c>
      <c r="R153" s="161">
        <f t="shared" si="64"/>
        <v>161.43392982730327</v>
      </c>
      <c r="S153" s="114"/>
      <c r="T153" s="104">
        <v>0.11135853943586344</v>
      </c>
      <c r="U153" s="104">
        <v>0</v>
      </c>
      <c r="V153" s="104">
        <v>0</v>
      </c>
      <c r="W153" s="104">
        <v>0.88864146056413662</v>
      </c>
      <c r="X153" s="104">
        <v>0</v>
      </c>
      <c r="Y153" s="104">
        <v>0</v>
      </c>
      <c r="Z153" s="33">
        <f t="shared" si="65"/>
        <v>0.23459365332246529</v>
      </c>
      <c r="AA153" s="104">
        <v>0</v>
      </c>
      <c r="AB153" s="104">
        <v>3.4658521591387648E-3</v>
      </c>
      <c r="AC153" s="104">
        <v>0.99653414784086125</v>
      </c>
      <c r="AD153" s="40">
        <f t="shared" si="66"/>
        <v>0.7654063466775346</v>
      </c>
    </row>
    <row r="154" spans="1:30" s="21" customFormat="1" x14ac:dyDescent="0.25">
      <c r="A154" s="20"/>
      <c r="B154" s="94">
        <v>325</v>
      </c>
      <c r="C154" s="121">
        <v>7</v>
      </c>
      <c r="D154" s="82" t="s">
        <v>213</v>
      </c>
      <c r="E154" s="42">
        <v>3660</v>
      </c>
      <c r="F154" s="42">
        <v>10</v>
      </c>
      <c r="G154" s="42">
        <v>593</v>
      </c>
      <c r="H154" s="42">
        <v>6631</v>
      </c>
      <c r="I154" s="42">
        <v>6878</v>
      </c>
      <c r="J154" s="43"/>
      <c r="K154" s="137">
        <v>2264.89</v>
      </c>
      <c r="L154" s="161">
        <f t="shared" si="62"/>
        <v>329.29485315498692</v>
      </c>
      <c r="M154" s="160"/>
      <c r="N154" s="137">
        <v>516.13</v>
      </c>
      <c r="O154" s="37">
        <f t="shared" si="63"/>
        <v>75.040709508578075</v>
      </c>
      <c r="P154" s="50"/>
      <c r="Q154" s="137">
        <v>1748.76</v>
      </c>
      <c r="R154" s="161">
        <f t="shared" si="64"/>
        <v>254.25414364640883</v>
      </c>
      <c r="S154" s="115">
        <v>2</v>
      </c>
      <c r="T154" s="104">
        <v>7.0796117257280147E-2</v>
      </c>
      <c r="U154" s="104">
        <v>0</v>
      </c>
      <c r="V154" s="104">
        <v>0</v>
      </c>
      <c r="W154" s="104">
        <v>0.92920388274271981</v>
      </c>
      <c r="X154" s="104">
        <v>0</v>
      </c>
      <c r="Y154" s="104">
        <v>0</v>
      </c>
      <c r="Z154" s="33">
        <f t="shared" si="65"/>
        <v>0.22788303184702127</v>
      </c>
      <c r="AA154" s="104">
        <v>0</v>
      </c>
      <c r="AB154" s="104">
        <v>0</v>
      </c>
      <c r="AC154" s="104">
        <v>1</v>
      </c>
      <c r="AD154" s="40">
        <f t="shared" si="66"/>
        <v>0.77211696815297881</v>
      </c>
    </row>
    <row r="155" spans="1:30" s="21" customFormat="1" x14ac:dyDescent="0.25">
      <c r="A155" s="20"/>
      <c r="B155" s="94">
        <v>346</v>
      </c>
      <c r="C155" s="121">
        <v>7</v>
      </c>
      <c r="D155" s="82" t="s">
        <v>186</v>
      </c>
      <c r="E155" s="42">
        <v>1715</v>
      </c>
      <c r="F155" s="42">
        <v>0</v>
      </c>
      <c r="G155" s="42">
        <v>0</v>
      </c>
      <c r="H155" s="42">
        <v>4494</v>
      </c>
      <c r="I155" s="42">
        <v>4494</v>
      </c>
      <c r="J155" s="44"/>
      <c r="K155" s="137">
        <v>1184.32</v>
      </c>
      <c r="L155" s="161">
        <f t="shared" si="62"/>
        <v>263.53360035603026</v>
      </c>
      <c r="M155" s="160"/>
      <c r="N155" s="137">
        <v>247.39</v>
      </c>
      <c r="O155" s="37">
        <f t="shared" si="63"/>
        <v>55.048954161103694</v>
      </c>
      <c r="P155" s="50"/>
      <c r="Q155" s="137">
        <v>936.93</v>
      </c>
      <c r="R155" s="161">
        <f t="shared" si="64"/>
        <v>208.48464619492657</v>
      </c>
      <c r="S155" s="114"/>
      <c r="T155" s="104">
        <v>0.10008488621205386</v>
      </c>
      <c r="U155" s="104">
        <v>0</v>
      </c>
      <c r="V155" s="104">
        <v>0</v>
      </c>
      <c r="W155" s="104">
        <v>0.8999151137879462</v>
      </c>
      <c r="X155" s="104">
        <v>0</v>
      </c>
      <c r="Y155" s="104">
        <v>0</v>
      </c>
      <c r="Z155" s="33">
        <f t="shared" si="65"/>
        <v>0.20888780059443393</v>
      </c>
      <c r="AA155" s="104">
        <v>0</v>
      </c>
      <c r="AB155" s="104">
        <v>0</v>
      </c>
      <c r="AC155" s="104">
        <v>1</v>
      </c>
      <c r="AD155" s="40">
        <f t="shared" si="66"/>
        <v>0.7911121994055661</v>
      </c>
    </row>
    <row r="156" spans="1:30" s="21" customFormat="1" x14ac:dyDescent="0.25">
      <c r="A156" s="20"/>
      <c r="B156" s="94">
        <v>358</v>
      </c>
      <c r="C156" s="121">
        <v>7</v>
      </c>
      <c r="D156" s="82" t="s">
        <v>40</v>
      </c>
      <c r="E156" s="42">
        <v>2631</v>
      </c>
      <c r="F156" s="42">
        <v>24</v>
      </c>
      <c r="G156" s="42">
        <v>36</v>
      </c>
      <c r="H156" s="42">
        <v>6989</v>
      </c>
      <c r="I156" s="42">
        <v>7004</v>
      </c>
      <c r="J156" s="36"/>
      <c r="K156" s="137">
        <v>1908.99</v>
      </c>
      <c r="L156" s="37">
        <f t="shared" si="62"/>
        <v>272.55711022272988</v>
      </c>
      <c r="M156" s="38"/>
      <c r="N156" s="137">
        <v>612.79</v>
      </c>
      <c r="O156" s="37">
        <f t="shared" si="63"/>
        <v>87.491433466590522</v>
      </c>
      <c r="P156" s="50"/>
      <c r="Q156" s="137">
        <v>1296.2</v>
      </c>
      <c r="R156" s="37">
        <f t="shared" si="64"/>
        <v>185.06567675613934</v>
      </c>
      <c r="S156" s="114"/>
      <c r="T156" s="104">
        <v>6.2843714812578541E-2</v>
      </c>
      <c r="U156" s="104">
        <v>0</v>
      </c>
      <c r="V156" s="104">
        <v>0.16934023074789079</v>
      </c>
      <c r="W156" s="104">
        <v>0.72524029439122706</v>
      </c>
      <c r="X156" s="104">
        <v>4.2575760048303664E-2</v>
      </c>
      <c r="Y156" s="104">
        <v>0</v>
      </c>
      <c r="Z156" s="33">
        <f t="shared" si="65"/>
        <v>0.32100220535466395</v>
      </c>
      <c r="AA156" s="104">
        <v>0</v>
      </c>
      <c r="AB156" s="104">
        <v>0</v>
      </c>
      <c r="AC156" s="104">
        <v>1</v>
      </c>
      <c r="AD156" s="40">
        <f t="shared" si="66"/>
        <v>0.67899779464533605</v>
      </c>
    </row>
    <row r="157" spans="1:30" s="21" customFormat="1" x14ac:dyDescent="0.25">
      <c r="A157" s="20"/>
      <c r="B157" s="94">
        <v>361</v>
      </c>
      <c r="C157" s="121">
        <v>7</v>
      </c>
      <c r="D157" s="82" t="s">
        <v>64</v>
      </c>
      <c r="E157" s="42">
        <v>7433</v>
      </c>
      <c r="F157" s="42">
        <v>1813</v>
      </c>
      <c r="G157" s="42">
        <v>6</v>
      </c>
      <c r="H157" s="42">
        <v>25826</v>
      </c>
      <c r="I157" s="42">
        <v>25829</v>
      </c>
      <c r="J157" s="36"/>
      <c r="K157" s="137">
        <v>9488.74</v>
      </c>
      <c r="L157" s="37">
        <f t="shared" si="62"/>
        <v>367.36768748306167</v>
      </c>
      <c r="M157" s="41"/>
      <c r="N157" s="137">
        <v>3183.78</v>
      </c>
      <c r="O157" s="37">
        <f t="shared" si="63"/>
        <v>123.26377327809826</v>
      </c>
      <c r="P157" s="50"/>
      <c r="Q157" s="137">
        <v>6304.96</v>
      </c>
      <c r="R157" s="37">
        <f t="shared" si="64"/>
        <v>244.10391420496342</v>
      </c>
      <c r="S157" s="114"/>
      <c r="T157" s="104">
        <v>4.469529929831835E-2</v>
      </c>
      <c r="U157" s="104">
        <v>0</v>
      </c>
      <c r="V157" s="104">
        <v>0.12901017030071174</v>
      </c>
      <c r="W157" s="104">
        <v>0.59837363134387422</v>
      </c>
      <c r="X157" s="104">
        <v>0.20931094485171711</v>
      </c>
      <c r="Y157" s="104">
        <v>1.8609954205378511E-2</v>
      </c>
      <c r="Z157" s="33">
        <f t="shared" si="65"/>
        <v>0.3355324310709325</v>
      </c>
      <c r="AA157" s="104">
        <v>0</v>
      </c>
      <c r="AB157" s="104">
        <v>3.1324544485611329E-3</v>
      </c>
      <c r="AC157" s="104">
        <v>0.99686754555143886</v>
      </c>
      <c r="AD157" s="40">
        <f t="shared" si="66"/>
        <v>0.66446756892906755</v>
      </c>
    </row>
    <row r="158" spans="1:30" s="21" customFormat="1" x14ac:dyDescent="0.25">
      <c r="A158" s="20"/>
      <c r="B158" s="94">
        <v>376</v>
      </c>
      <c r="C158" s="121">
        <v>7</v>
      </c>
      <c r="D158" s="82" t="s">
        <v>201</v>
      </c>
      <c r="E158" s="42">
        <v>4597</v>
      </c>
      <c r="F158" s="42">
        <v>189</v>
      </c>
      <c r="G158" s="42">
        <v>0</v>
      </c>
      <c r="H158" s="42">
        <v>11900</v>
      </c>
      <c r="I158" s="42">
        <v>11900</v>
      </c>
      <c r="J158" s="44"/>
      <c r="K158" s="137">
        <v>3654.6</v>
      </c>
      <c r="L158" s="161">
        <f t="shared" si="62"/>
        <v>307.10924369747897</v>
      </c>
      <c r="M158" s="167"/>
      <c r="N158" s="137">
        <v>1089.1600000000001</v>
      </c>
      <c r="O158" s="37">
        <f t="shared" si="63"/>
        <v>91.526050420168062</v>
      </c>
      <c r="P158" s="50"/>
      <c r="Q158" s="137">
        <v>2565.44</v>
      </c>
      <c r="R158" s="161">
        <f t="shared" si="64"/>
        <v>215.58319327731093</v>
      </c>
      <c r="S158" s="114"/>
      <c r="T158" s="104">
        <v>6.0202357780307747E-2</v>
      </c>
      <c r="U158" s="104">
        <v>0</v>
      </c>
      <c r="V158" s="104">
        <v>0</v>
      </c>
      <c r="W158" s="104">
        <v>0.93900804289544226</v>
      </c>
      <c r="X158" s="104">
        <v>0</v>
      </c>
      <c r="Y158" s="104">
        <v>7.8959932424988062E-4</v>
      </c>
      <c r="Z158" s="33">
        <f t="shared" si="65"/>
        <v>0.29802440759590654</v>
      </c>
      <c r="AA158" s="104">
        <v>0</v>
      </c>
      <c r="AB158" s="104">
        <v>6.3926655856305342E-3</v>
      </c>
      <c r="AC158" s="104">
        <v>0.99360733441436944</v>
      </c>
      <c r="AD158" s="40">
        <f t="shared" si="66"/>
        <v>0.70197559240409346</v>
      </c>
    </row>
    <row r="159" spans="1:30" s="21" customFormat="1" x14ac:dyDescent="0.25">
      <c r="A159" s="12"/>
      <c r="B159" s="94">
        <v>382</v>
      </c>
      <c r="C159" s="121">
        <v>7</v>
      </c>
      <c r="D159" s="82" t="s">
        <v>73</v>
      </c>
      <c r="E159" s="42">
        <v>1637</v>
      </c>
      <c r="F159" s="42">
        <v>170</v>
      </c>
      <c r="G159" s="42">
        <v>35</v>
      </c>
      <c r="H159" s="42">
        <v>3876</v>
      </c>
      <c r="I159" s="42">
        <v>3891</v>
      </c>
      <c r="J159" s="36"/>
      <c r="K159" s="137">
        <v>1234.55</v>
      </c>
      <c r="L159" s="37">
        <f t="shared" si="62"/>
        <v>317.28347468517092</v>
      </c>
      <c r="M159" s="38"/>
      <c r="N159" s="137">
        <v>316.04000000000002</v>
      </c>
      <c r="O159" s="37">
        <f t="shared" si="63"/>
        <v>81.223335903366745</v>
      </c>
      <c r="P159" s="50"/>
      <c r="Q159" s="137">
        <v>918.51</v>
      </c>
      <c r="R159" s="37">
        <f t="shared" si="64"/>
        <v>236.06013878180417</v>
      </c>
      <c r="S159" s="114"/>
      <c r="T159" s="104">
        <v>6.7586381470699911E-2</v>
      </c>
      <c r="U159" s="104">
        <v>0</v>
      </c>
      <c r="V159" s="104">
        <v>1.5820782179470953E-3</v>
      </c>
      <c r="W159" s="104">
        <v>0.85014555119605106</v>
      </c>
      <c r="X159" s="104">
        <v>8.0685989115301851E-2</v>
      </c>
      <c r="Y159" s="104">
        <v>0</v>
      </c>
      <c r="Z159" s="33">
        <f t="shared" si="65"/>
        <v>0.25599611194362321</v>
      </c>
      <c r="AA159" s="104">
        <v>0</v>
      </c>
      <c r="AB159" s="104">
        <v>6.5867546352244392E-3</v>
      </c>
      <c r="AC159" s="104">
        <v>0.9934132453647756</v>
      </c>
      <c r="AD159" s="40">
        <f t="shared" si="66"/>
        <v>0.74400388805637685</v>
      </c>
    </row>
    <row r="160" spans="1:30" s="21" customFormat="1" x14ac:dyDescent="0.25">
      <c r="A160" s="20"/>
      <c r="B160" s="94">
        <v>389</v>
      </c>
      <c r="C160" s="121">
        <v>7</v>
      </c>
      <c r="D160" s="82" t="s">
        <v>89</v>
      </c>
      <c r="E160" s="42">
        <v>7164</v>
      </c>
      <c r="F160" s="42">
        <v>0</v>
      </c>
      <c r="G160" s="42">
        <v>0</v>
      </c>
      <c r="H160" s="42">
        <v>15511</v>
      </c>
      <c r="I160" s="42">
        <v>15511</v>
      </c>
      <c r="J160" s="36"/>
      <c r="K160" s="137">
        <v>4479.83</v>
      </c>
      <c r="L160" s="37">
        <f t="shared" si="62"/>
        <v>288.81632389916831</v>
      </c>
      <c r="M160" s="38"/>
      <c r="N160" s="137">
        <v>2181.09</v>
      </c>
      <c r="O160" s="37">
        <f t="shared" si="63"/>
        <v>140.6156920894849</v>
      </c>
      <c r="P160" s="50"/>
      <c r="Q160" s="137">
        <v>2298.7399999999998</v>
      </c>
      <c r="R160" s="37">
        <f t="shared" si="64"/>
        <v>148.20063180968344</v>
      </c>
      <c r="S160" s="114"/>
      <c r="T160" s="104">
        <v>3.9186828604046597E-2</v>
      </c>
      <c r="U160" s="104">
        <v>0</v>
      </c>
      <c r="V160" s="104">
        <v>4.2895983201060021E-2</v>
      </c>
      <c r="W160" s="104">
        <v>0.67668459348307497</v>
      </c>
      <c r="X160" s="104">
        <v>0.24123259471181838</v>
      </c>
      <c r="Y160" s="104">
        <v>0</v>
      </c>
      <c r="Z160" s="33">
        <f t="shared" si="65"/>
        <v>0.48686892136531973</v>
      </c>
      <c r="AA160" s="104">
        <v>0</v>
      </c>
      <c r="AB160" s="104">
        <v>1.6030521068063377E-2</v>
      </c>
      <c r="AC160" s="104">
        <v>0.98396947893193665</v>
      </c>
      <c r="AD160" s="40">
        <f t="shared" si="66"/>
        <v>0.51313107863468033</v>
      </c>
    </row>
    <row r="161" spans="1:30" s="21" customFormat="1" x14ac:dyDescent="0.25">
      <c r="A161" s="20"/>
      <c r="B161" s="94">
        <v>434</v>
      </c>
      <c r="C161" s="121">
        <v>7</v>
      </c>
      <c r="D161" s="82" t="s">
        <v>75</v>
      </c>
      <c r="E161" s="42">
        <v>3042</v>
      </c>
      <c r="F161" s="42">
        <v>88</v>
      </c>
      <c r="G161" s="42">
        <v>72</v>
      </c>
      <c r="H161" s="42">
        <v>6959</v>
      </c>
      <c r="I161" s="42">
        <v>6989</v>
      </c>
      <c r="J161" s="36"/>
      <c r="K161" s="137">
        <v>1672.08</v>
      </c>
      <c r="L161" s="37">
        <f t="shared" si="62"/>
        <v>239.24452711403634</v>
      </c>
      <c r="M161" s="38"/>
      <c r="N161" s="137">
        <v>637.64</v>
      </c>
      <c r="O161" s="37">
        <f t="shared" si="63"/>
        <v>91.234797538989838</v>
      </c>
      <c r="P161" s="38"/>
      <c r="Q161" s="137">
        <v>1034.44</v>
      </c>
      <c r="R161" s="37">
        <f t="shared" si="64"/>
        <v>148.00972957504649</v>
      </c>
      <c r="S161" s="114"/>
      <c r="T161" s="104">
        <v>6.0127971896367864E-2</v>
      </c>
      <c r="U161" s="104">
        <v>0</v>
      </c>
      <c r="V161" s="104">
        <v>0.14523869267925477</v>
      </c>
      <c r="W161" s="104">
        <v>0.67999184492817266</v>
      </c>
      <c r="X161" s="104">
        <v>0.11464149049620474</v>
      </c>
      <c r="Y161" s="104">
        <v>0</v>
      </c>
      <c r="Z161" s="33">
        <f t="shared" si="65"/>
        <v>0.38134539017271901</v>
      </c>
      <c r="AA161" s="104">
        <v>0.92803835891883524</v>
      </c>
      <c r="AB161" s="104">
        <v>1.2180503460809712E-2</v>
      </c>
      <c r="AC161" s="104">
        <v>5.9781137620354974E-2</v>
      </c>
      <c r="AD161" s="40">
        <f t="shared" si="66"/>
        <v>0.61865460982728104</v>
      </c>
    </row>
    <row r="162" spans="1:30" s="21" customFormat="1" x14ac:dyDescent="0.25">
      <c r="A162" s="20"/>
      <c r="B162" s="94">
        <v>437</v>
      </c>
      <c r="C162" s="121">
        <v>7</v>
      </c>
      <c r="D162" s="82" t="s">
        <v>159</v>
      </c>
      <c r="E162" s="42">
        <v>3524</v>
      </c>
      <c r="F162" s="42">
        <v>0</v>
      </c>
      <c r="G162" s="42">
        <v>355</v>
      </c>
      <c r="H162" s="42">
        <v>7426</v>
      </c>
      <c r="I162" s="42">
        <v>7574</v>
      </c>
      <c r="J162" s="47"/>
      <c r="K162" s="137">
        <v>3402.81</v>
      </c>
      <c r="L162" s="161">
        <f t="shared" si="62"/>
        <v>449.27515183522576</v>
      </c>
      <c r="M162" s="160"/>
      <c r="N162" s="137">
        <v>556.11</v>
      </c>
      <c r="O162" s="37">
        <f t="shared" si="63"/>
        <v>73.423554264589384</v>
      </c>
      <c r="P162" s="50"/>
      <c r="Q162" s="137">
        <v>2846.7</v>
      </c>
      <c r="R162" s="161">
        <f t="shared" si="64"/>
        <v>375.85159757063639</v>
      </c>
      <c r="S162" s="114"/>
      <c r="T162" s="104">
        <v>7.3582564600528672E-2</v>
      </c>
      <c r="U162" s="104">
        <v>0</v>
      </c>
      <c r="V162" s="104">
        <v>0.14367661074247901</v>
      </c>
      <c r="W162" s="104">
        <v>0.69408929887971804</v>
      </c>
      <c r="X162" s="104">
        <v>8.8651525777274268E-2</v>
      </c>
      <c r="Y162" s="104">
        <v>0</v>
      </c>
      <c r="Z162" s="33">
        <f t="shared" si="65"/>
        <v>0.16342669734719248</v>
      </c>
      <c r="AA162" s="104">
        <v>0</v>
      </c>
      <c r="AB162" s="104">
        <v>0</v>
      </c>
      <c r="AC162" s="104">
        <v>1</v>
      </c>
      <c r="AD162" s="40">
        <f t="shared" si="66"/>
        <v>0.83657330265280749</v>
      </c>
    </row>
    <row r="163" spans="1:30" s="21" customFormat="1" x14ac:dyDescent="0.25">
      <c r="A163" s="20"/>
      <c r="B163" s="94">
        <v>502</v>
      </c>
      <c r="C163" s="121">
        <v>7</v>
      </c>
      <c r="D163" s="82" t="s">
        <v>182</v>
      </c>
      <c r="E163" s="42">
        <v>5900</v>
      </c>
      <c r="F163" s="42">
        <v>0</v>
      </c>
      <c r="G163" s="42">
        <v>232</v>
      </c>
      <c r="H163" s="42">
        <v>13162</v>
      </c>
      <c r="I163" s="42">
        <v>13259</v>
      </c>
      <c r="J163" s="44"/>
      <c r="K163" s="137">
        <v>3971.07</v>
      </c>
      <c r="L163" s="161">
        <f t="shared" ref="L163:L192" si="67">K163*1000/I163</f>
        <v>299.49996228976545</v>
      </c>
      <c r="M163" s="167"/>
      <c r="N163" s="137">
        <v>834.07</v>
      </c>
      <c r="O163" s="37">
        <f t="shared" ref="O163:O192" si="68">N163*1000/I163</f>
        <v>62.905950675013202</v>
      </c>
      <c r="P163" s="50"/>
      <c r="Q163" s="137">
        <v>3137</v>
      </c>
      <c r="R163" s="161">
        <f t="shared" ref="R163:R192" si="69">Q163*1000/I163</f>
        <v>236.59401161475225</v>
      </c>
      <c r="S163" s="114"/>
      <c r="T163" s="104">
        <v>8.694713872936323E-2</v>
      </c>
      <c r="U163" s="104">
        <v>0</v>
      </c>
      <c r="V163" s="104">
        <v>9.5915210953517087E-4</v>
      </c>
      <c r="W163" s="104">
        <v>0.91159015430359558</v>
      </c>
      <c r="X163" s="104">
        <v>5.035548575059647E-4</v>
      </c>
      <c r="Y163" s="104">
        <v>0</v>
      </c>
      <c r="Z163" s="33">
        <f t="shared" ref="Z163:Z192" si="70">N163/K163</f>
        <v>0.21003658963453176</v>
      </c>
      <c r="AA163" s="104">
        <v>0</v>
      </c>
      <c r="AB163" s="104">
        <v>0</v>
      </c>
      <c r="AC163" s="104">
        <v>1</v>
      </c>
      <c r="AD163" s="40">
        <f t="shared" ref="AD163:AD192" si="71">Q163/K163</f>
        <v>0.78996341036546824</v>
      </c>
    </row>
    <row r="164" spans="1:30" s="21" customFormat="1" x14ac:dyDescent="0.25">
      <c r="A164" s="20"/>
      <c r="B164" s="94">
        <v>503</v>
      </c>
      <c r="C164" s="121">
        <v>7</v>
      </c>
      <c r="D164" s="82" t="s">
        <v>121</v>
      </c>
      <c r="E164" s="42">
        <v>3145</v>
      </c>
      <c r="F164" s="42">
        <v>0</v>
      </c>
      <c r="G164" s="42">
        <v>160</v>
      </c>
      <c r="H164" s="42">
        <v>9146</v>
      </c>
      <c r="I164" s="42">
        <v>9213</v>
      </c>
      <c r="J164" s="44"/>
      <c r="K164" s="137">
        <v>2099.89</v>
      </c>
      <c r="L164" s="161">
        <f t="shared" si="67"/>
        <v>227.92684250515575</v>
      </c>
      <c r="M164" s="160"/>
      <c r="N164" s="137">
        <v>546.98</v>
      </c>
      <c r="O164" s="37">
        <f t="shared" si="68"/>
        <v>59.370454792141537</v>
      </c>
      <c r="P164" s="168"/>
      <c r="Q164" s="137">
        <v>1552.91</v>
      </c>
      <c r="R164" s="161">
        <f t="shared" si="69"/>
        <v>168.55638771301423</v>
      </c>
      <c r="S164" s="114"/>
      <c r="T164" s="104">
        <v>9.2124026472631543E-2</v>
      </c>
      <c r="U164" s="104">
        <v>0</v>
      </c>
      <c r="V164" s="104">
        <v>6.2342315989615711E-2</v>
      </c>
      <c r="W164" s="104">
        <v>0.83357709605470032</v>
      </c>
      <c r="X164" s="104">
        <v>1.1956561483052396E-2</v>
      </c>
      <c r="Y164" s="104">
        <v>0</v>
      </c>
      <c r="Z164" s="33">
        <f t="shared" si="70"/>
        <v>0.26048031087342671</v>
      </c>
      <c r="AA164" s="104">
        <v>0</v>
      </c>
      <c r="AB164" s="104">
        <v>2.2087564636714299E-3</v>
      </c>
      <c r="AC164" s="104">
        <v>0.99779124353632853</v>
      </c>
      <c r="AD164" s="40">
        <f t="shared" si="71"/>
        <v>0.7395196891265734</v>
      </c>
    </row>
    <row r="165" spans="1:30" s="21" customFormat="1" x14ac:dyDescent="0.25">
      <c r="A165" s="20"/>
      <c r="B165" s="94">
        <v>510</v>
      </c>
      <c r="C165" s="121">
        <v>7</v>
      </c>
      <c r="D165" s="82" t="s">
        <v>180</v>
      </c>
      <c r="E165" s="42">
        <v>4442</v>
      </c>
      <c r="F165" s="42">
        <v>0</v>
      </c>
      <c r="G165" s="42">
        <v>0</v>
      </c>
      <c r="H165" s="42">
        <v>10794</v>
      </c>
      <c r="I165" s="42">
        <v>10794</v>
      </c>
      <c r="J165" s="44"/>
      <c r="K165" s="137">
        <v>3402.79</v>
      </c>
      <c r="L165" s="161">
        <f t="shared" si="67"/>
        <v>315.24828608486195</v>
      </c>
      <c r="M165" s="162"/>
      <c r="N165" s="137">
        <v>671.13</v>
      </c>
      <c r="O165" s="37">
        <f t="shared" si="68"/>
        <v>62.176209005002782</v>
      </c>
      <c r="P165" s="50"/>
      <c r="Q165" s="137">
        <v>2731.66</v>
      </c>
      <c r="R165" s="161">
        <f t="shared" si="69"/>
        <v>253.07207707985918</v>
      </c>
      <c r="S165" s="115">
        <v>2</v>
      </c>
      <c r="T165" s="104">
        <v>8.8611744371433251E-2</v>
      </c>
      <c r="U165" s="104">
        <v>0</v>
      </c>
      <c r="V165" s="104">
        <v>0</v>
      </c>
      <c r="W165" s="104">
        <v>0.91138825562856673</v>
      </c>
      <c r="X165" s="104">
        <v>0</v>
      </c>
      <c r="Y165" s="104">
        <v>0</v>
      </c>
      <c r="Z165" s="33">
        <f t="shared" si="70"/>
        <v>0.19722933240076526</v>
      </c>
      <c r="AA165" s="104">
        <v>0</v>
      </c>
      <c r="AB165" s="104">
        <v>0</v>
      </c>
      <c r="AC165" s="104">
        <v>1</v>
      </c>
      <c r="AD165" s="40">
        <f t="shared" si="71"/>
        <v>0.80277066759923477</v>
      </c>
    </row>
    <row r="166" spans="1:30" s="21" customFormat="1" x14ac:dyDescent="0.25">
      <c r="A166" s="20"/>
      <c r="B166" s="94">
        <v>531</v>
      </c>
      <c r="C166" s="121">
        <v>7</v>
      </c>
      <c r="D166" s="82" t="s">
        <v>44</v>
      </c>
      <c r="E166" s="42">
        <v>14260</v>
      </c>
      <c r="F166" s="42">
        <v>550</v>
      </c>
      <c r="G166" s="42">
        <v>0</v>
      </c>
      <c r="H166" s="42">
        <v>31030</v>
      </c>
      <c r="I166" s="42">
        <v>31030</v>
      </c>
      <c r="J166" s="36"/>
      <c r="K166" s="137">
        <v>16481.810000000001</v>
      </c>
      <c r="L166" s="37">
        <f t="shared" si="67"/>
        <v>531.15726716081213</v>
      </c>
      <c r="M166" s="38"/>
      <c r="N166" s="137">
        <v>5652.25</v>
      </c>
      <c r="O166" s="37">
        <f t="shared" si="68"/>
        <v>182.1543667418627</v>
      </c>
      <c r="P166" s="38"/>
      <c r="Q166" s="137">
        <v>10829.56</v>
      </c>
      <c r="R166" s="37">
        <f t="shared" si="69"/>
        <v>349.00290041894942</v>
      </c>
      <c r="S166" s="114"/>
      <c r="T166" s="104">
        <v>3.0249900482108894E-2</v>
      </c>
      <c r="U166" s="104">
        <v>0</v>
      </c>
      <c r="V166" s="104">
        <v>1.8995975054181963E-2</v>
      </c>
      <c r="W166" s="104">
        <v>0.78319076473970539</v>
      </c>
      <c r="X166" s="104">
        <v>0.1636197974258039</v>
      </c>
      <c r="Y166" s="104">
        <v>3.9435622981998314E-3</v>
      </c>
      <c r="Z166" s="33">
        <f t="shared" si="70"/>
        <v>0.3429386699640391</v>
      </c>
      <c r="AA166" s="104">
        <v>0</v>
      </c>
      <c r="AB166" s="104">
        <v>4.4877169524892981E-4</v>
      </c>
      <c r="AC166" s="104">
        <v>0.99955122830475118</v>
      </c>
      <c r="AD166" s="40">
        <f t="shared" si="71"/>
        <v>0.65706133003596079</v>
      </c>
    </row>
    <row r="167" spans="1:30" s="21" customFormat="1" x14ac:dyDescent="0.25">
      <c r="A167" s="20"/>
      <c r="B167" s="94">
        <v>550</v>
      </c>
      <c r="C167" s="121">
        <v>7</v>
      </c>
      <c r="D167" s="82" t="s">
        <v>97</v>
      </c>
      <c r="E167" s="42">
        <v>3830</v>
      </c>
      <c r="F167" s="42">
        <v>0</v>
      </c>
      <c r="G167" s="42">
        <v>1930</v>
      </c>
      <c r="H167" s="42">
        <v>4170</v>
      </c>
      <c r="I167" s="42">
        <v>4974</v>
      </c>
      <c r="J167" s="36"/>
      <c r="K167" s="137">
        <v>1662.56</v>
      </c>
      <c r="L167" s="37">
        <f t="shared" si="67"/>
        <v>334.25010052271813</v>
      </c>
      <c r="M167" s="52"/>
      <c r="N167" s="137">
        <v>494.67</v>
      </c>
      <c r="O167" s="37">
        <f t="shared" si="68"/>
        <v>99.451145958986729</v>
      </c>
      <c r="P167" s="50"/>
      <c r="Q167" s="137">
        <v>1167.8900000000001</v>
      </c>
      <c r="R167" s="37">
        <f t="shared" si="69"/>
        <v>234.7989545637314</v>
      </c>
      <c r="S167" s="114"/>
      <c r="T167" s="104">
        <v>4.6455212565953058E-2</v>
      </c>
      <c r="U167" s="104">
        <v>0</v>
      </c>
      <c r="V167" s="104">
        <v>0</v>
      </c>
      <c r="W167" s="104">
        <v>0.95354478743404691</v>
      </c>
      <c r="X167" s="104">
        <v>0</v>
      </c>
      <c r="Y167" s="104">
        <v>0</v>
      </c>
      <c r="Z167" s="33">
        <f t="shared" si="70"/>
        <v>0.29753512655182374</v>
      </c>
      <c r="AA167" s="104">
        <v>0</v>
      </c>
      <c r="AB167" s="104">
        <v>1.1345246555754394E-2</v>
      </c>
      <c r="AC167" s="104">
        <v>0.98865475344424558</v>
      </c>
      <c r="AD167" s="40">
        <f t="shared" si="71"/>
        <v>0.70246487344817643</v>
      </c>
    </row>
    <row r="168" spans="1:30" s="21" customFormat="1" x14ac:dyDescent="0.25">
      <c r="A168" s="20"/>
      <c r="B168" s="94">
        <v>551</v>
      </c>
      <c r="C168" s="121">
        <v>7</v>
      </c>
      <c r="D168" s="82" t="s">
        <v>102</v>
      </c>
      <c r="E168" s="42">
        <v>1408</v>
      </c>
      <c r="F168" s="42">
        <v>36</v>
      </c>
      <c r="G168" s="42">
        <v>198</v>
      </c>
      <c r="H168" s="42">
        <v>2577</v>
      </c>
      <c r="I168" s="42">
        <v>2660</v>
      </c>
      <c r="J168" s="36"/>
      <c r="K168" s="137">
        <v>1199.53</v>
      </c>
      <c r="L168" s="37">
        <f t="shared" si="67"/>
        <v>450.95112781954884</v>
      </c>
      <c r="M168" s="38"/>
      <c r="N168" s="137">
        <v>478.27</v>
      </c>
      <c r="O168" s="37">
        <f t="shared" si="68"/>
        <v>179.80075187969925</v>
      </c>
      <c r="P168" s="50">
        <v>5</v>
      </c>
      <c r="Q168" s="137">
        <v>721.26</v>
      </c>
      <c r="R168" s="37">
        <f t="shared" si="69"/>
        <v>271.1503759398496</v>
      </c>
      <c r="S168" s="113">
        <v>2</v>
      </c>
      <c r="T168" s="104">
        <v>2.9690342275283835E-2</v>
      </c>
      <c r="U168" s="104">
        <v>0</v>
      </c>
      <c r="V168" s="104">
        <v>8.3258410521253684E-2</v>
      </c>
      <c r="W168" s="104">
        <v>0.52869717941748384</v>
      </c>
      <c r="X168" s="104">
        <v>0.35622138122817659</v>
      </c>
      <c r="Y168" s="104">
        <v>2.1326865578020784E-3</v>
      </c>
      <c r="Z168" s="33">
        <f t="shared" si="70"/>
        <v>0.3987144965111335</v>
      </c>
      <c r="AA168" s="104">
        <v>0</v>
      </c>
      <c r="AB168" s="104">
        <v>3.4661564484374566E-4</v>
      </c>
      <c r="AC168" s="104">
        <v>0.99965338435515627</v>
      </c>
      <c r="AD168" s="40">
        <f t="shared" si="71"/>
        <v>0.60128550348886645</v>
      </c>
    </row>
    <row r="169" spans="1:30" s="21" customFormat="1" x14ac:dyDescent="0.25">
      <c r="A169" s="20"/>
      <c r="B169" s="94">
        <v>555</v>
      </c>
      <c r="C169" s="121">
        <v>7</v>
      </c>
      <c r="D169" s="82" t="s">
        <v>91</v>
      </c>
      <c r="E169" s="42">
        <v>5451</v>
      </c>
      <c r="F169" s="42">
        <v>72</v>
      </c>
      <c r="G169" s="42">
        <v>0</v>
      </c>
      <c r="H169" s="42">
        <v>9520</v>
      </c>
      <c r="I169" s="42">
        <v>9520</v>
      </c>
      <c r="J169" s="36"/>
      <c r="K169" s="137">
        <v>4024.46</v>
      </c>
      <c r="L169" s="37">
        <f t="shared" si="67"/>
        <v>422.73739495798321</v>
      </c>
      <c r="M169" s="38"/>
      <c r="N169" s="137">
        <v>1559.05</v>
      </c>
      <c r="O169" s="37">
        <f t="shared" si="68"/>
        <v>163.765756302521</v>
      </c>
      <c r="P169" s="124"/>
      <c r="Q169" s="137">
        <v>2465.41</v>
      </c>
      <c r="R169" s="37">
        <f t="shared" si="69"/>
        <v>258.97163865546219</v>
      </c>
      <c r="S169" s="114"/>
      <c r="T169" s="104">
        <v>3.3648696321477822E-2</v>
      </c>
      <c r="U169" s="104">
        <v>0</v>
      </c>
      <c r="V169" s="104">
        <v>0.18155928289663578</v>
      </c>
      <c r="W169" s="104">
        <v>0.72836663352682718</v>
      </c>
      <c r="X169" s="104">
        <v>5.3673711555113697E-2</v>
      </c>
      <c r="Y169" s="104">
        <v>2.7516756999454799E-3</v>
      </c>
      <c r="Z169" s="33">
        <f t="shared" si="70"/>
        <v>0.38739358820810743</v>
      </c>
      <c r="AA169" s="104">
        <v>0</v>
      </c>
      <c r="AB169" s="104">
        <v>0</v>
      </c>
      <c r="AC169" s="104">
        <v>1</v>
      </c>
      <c r="AD169" s="40">
        <f t="shared" si="71"/>
        <v>0.61260641179189257</v>
      </c>
    </row>
    <row r="170" spans="1:30" s="21" customFormat="1" x14ac:dyDescent="0.25">
      <c r="A170" s="20"/>
      <c r="B170" s="94">
        <v>556</v>
      </c>
      <c r="C170" s="121">
        <v>7</v>
      </c>
      <c r="D170" s="82" t="s">
        <v>126</v>
      </c>
      <c r="E170" s="42">
        <v>3148</v>
      </c>
      <c r="F170" s="42">
        <v>30</v>
      </c>
      <c r="G170" s="42">
        <v>218</v>
      </c>
      <c r="H170" s="42">
        <v>7682</v>
      </c>
      <c r="I170" s="42">
        <v>7773</v>
      </c>
      <c r="J170" s="44"/>
      <c r="K170" s="137">
        <v>3735.22</v>
      </c>
      <c r="L170" s="161">
        <f t="shared" si="67"/>
        <v>480.5377589090441</v>
      </c>
      <c r="M170" s="162"/>
      <c r="N170" s="137">
        <v>1039.28</v>
      </c>
      <c r="O170" s="37">
        <f t="shared" si="68"/>
        <v>133.7038466486556</v>
      </c>
      <c r="P170" s="160"/>
      <c r="Q170" s="137">
        <v>2695.94</v>
      </c>
      <c r="R170" s="161">
        <f t="shared" si="69"/>
        <v>346.8339122603885</v>
      </c>
      <c r="S170" s="114"/>
      <c r="T170" s="104">
        <v>4.0730120852898156E-2</v>
      </c>
      <c r="U170" s="104">
        <v>0</v>
      </c>
      <c r="V170" s="104">
        <v>6.3871141559541211E-2</v>
      </c>
      <c r="W170" s="104">
        <v>0.59687475944884927</v>
      </c>
      <c r="X170" s="104">
        <v>0.2985239781387114</v>
      </c>
      <c r="Y170" s="104">
        <v>0</v>
      </c>
      <c r="Z170" s="33">
        <f t="shared" si="70"/>
        <v>0.27823796188711775</v>
      </c>
      <c r="AA170" s="104">
        <v>0</v>
      </c>
      <c r="AB170" s="104">
        <v>4.187778659762457E-3</v>
      </c>
      <c r="AC170" s="104">
        <v>0.9958122213402375</v>
      </c>
      <c r="AD170" s="40">
        <f t="shared" si="71"/>
        <v>0.72176203811288231</v>
      </c>
    </row>
    <row r="171" spans="1:30" s="21" customFormat="1" x14ac:dyDescent="0.25">
      <c r="A171" s="20"/>
      <c r="B171" s="94">
        <v>558</v>
      </c>
      <c r="C171" s="121">
        <v>7</v>
      </c>
      <c r="D171" s="82" t="s">
        <v>185</v>
      </c>
      <c r="E171" s="42">
        <v>2454</v>
      </c>
      <c r="F171" s="42">
        <v>175</v>
      </c>
      <c r="G171" s="42">
        <v>0</v>
      </c>
      <c r="H171" s="42">
        <v>5860</v>
      </c>
      <c r="I171" s="42">
        <v>5860</v>
      </c>
      <c r="J171" s="44"/>
      <c r="K171" s="137">
        <v>1407.45</v>
      </c>
      <c r="L171" s="161">
        <f t="shared" si="67"/>
        <v>240.17918088737201</v>
      </c>
      <c r="M171" s="160"/>
      <c r="N171" s="137">
        <v>718.65</v>
      </c>
      <c r="O171" s="37">
        <f t="shared" si="68"/>
        <v>122.63651877133105</v>
      </c>
      <c r="P171" s="50"/>
      <c r="Q171" s="137">
        <v>688.8</v>
      </c>
      <c r="R171" s="161">
        <f t="shared" si="69"/>
        <v>117.54266211604096</v>
      </c>
      <c r="S171" s="115">
        <v>4</v>
      </c>
      <c r="T171" s="104">
        <v>4.4931468726083626E-2</v>
      </c>
      <c r="U171" s="104">
        <v>0</v>
      </c>
      <c r="V171" s="104">
        <v>2.8456133027203786E-2</v>
      </c>
      <c r="W171" s="104">
        <v>0.83695818548667644</v>
      </c>
      <c r="X171" s="104">
        <v>8.9654212760036198E-2</v>
      </c>
      <c r="Y171" s="104">
        <v>0</v>
      </c>
      <c r="Z171" s="33">
        <f t="shared" si="70"/>
        <v>0.51060428434402638</v>
      </c>
      <c r="AA171" s="104">
        <v>0</v>
      </c>
      <c r="AB171" s="104">
        <v>0</v>
      </c>
      <c r="AC171" s="104">
        <v>1</v>
      </c>
      <c r="AD171" s="40">
        <f t="shared" si="71"/>
        <v>0.48939571565597351</v>
      </c>
    </row>
    <row r="172" spans="1:30" s="21" customFormat="1" x14ac:dyDescent="0.25">
      <c r="A172" s="20"/>
      <c r="B172" s="94">
        <v>600</v>
      </c>
      <c r="C172" s="121">
        <v>7</v>
      </c>
      <c r="D172" s="82" t="s">
        <v>220</v>
      </c>
      <c r="E172" s="42">
        <v>3817</v>
      </c>
      <c r="F172" s="42">
        <v>476</v>
      </c>
      <c r="G172" s="42">
        <v>99</v>
      </c>
      <c r="H172" s="42">
        <v>8089</v>
      </c>
      <c r="I172" s="42">
        <v>8130</v>
      </c>
      <c r="J172" s="36"/>
      <c r="K172" s="137">
        <v>3746.42</v>
      </c>
      <c r="L172" s="37">
        <f t="shared" si="67"/>
        <v>460.81426814268144</v>
      </c>
      <c r="M172" s="38"/>
      <c r="N172" s="137">
        <v>1508.94</v>
      </c>
      <c r="O172" s="37">
        <f t="shared" si="68"/>
        <v>185.60147601476015</v>
      </c>
      <c r="P172" s="39">
        <v>5</v>
      </c>
      <c r="Q172" s="137">
        <v>2237.48</v>
      </c>
      <c r="R172" s="37">
        <f t="shared" si="69"/>
        <v>275.21279212792126</v>
      </c>
      <c r="S172" s="113">
        <v>2</v>
      </c>
      <c r="T172" s="104">
        <v>2.9537291078505439E-2</v>
      </c>
      <c r="U172" s="104">
        <v>0</v>
      </c>
      <c r="V172" s="104">
        <v>2.239320317573926E-2</v>
      </c>
      <c r="W172" s="104">
        <v>0.59629276180630109</v>
      </c>
      <c r="X172" s="104">
        <v>0.34508330351107402</v>
      </c>
      <c r="Y172" s="104">
        <v>6.6934404283801865E-3</v>
      </c>
      <c r="Z172" s="33">
        <f t="shared" si="70"/>
        <v>0.40276850967056549</v>
      </c>
      <c r="AA172" s="104">
        <v>0</v>
      </c>
      <c r="AB172" s="104">
        <v>5.0056313352521593E-4</v>
      </c>
      <c r="AC172" s="104">
        <v>0.9994994368664748</v>
      </c>
      <c r="AD172" s="40">
        <f t="shared" si="71"/>
        <v>0.59723149032943446</v>
      </c>
    </row>
    <row r="173" spans="1:30" s="21" customFormat="1" x14ac:dyDescent="0.25">
      <c r="A173" s="20"/>
      <c r="B173" s="94">
        <v>604</v>
      </c>
      <c r="C173" s="121">
        <v>7</v>
      </c>
      <c r="D173" s="82" t="s">
        <v>247</v>
      </c>
      <c r="E173" s="42">
        <v>5089</v>
      </c>
      <c r="F173" s="42">
        <v>475</v>
      </c>
      <c r="G173" s="42">
        <v>618</v>
      </c>
      <c r="H173" s="42">
        <v>12286</v>
      </c>
      <c r="I173" s="42">
        <v>12544</v>
      </c>
      <c r="J173" s="43"/>
      <c r="K173" s="137">
        <v>6313.94</v>
      </c>
      <c r="L173" s="161">
        <f t="shared" si="67"/>
        <v>503.34343112244898</v>
      </c>
      <c r="M173" s="162"/>
      <c r="N173" s="137">
        <v>3033.31</v>
      </c>
      <c r="O173" s="37">
        <f t="shared" si="68"/>
        <v>241.81361607142858</v>
      </c>
      <c r="P173" s="50"/>
      <c r="Q173" s="137">
        <v>3280.63</v>
      </c>
      <c r="R173" s="161">
        <f t="shared" si="69"/>
        <v>261.52981505102042</v>
      </c>
      <c r="S173" s="115">
        <v>1</v>
      </c>
      <c r="T173" s="104">
        <v>2.2318853002165951E-2</v>
      </c>
      <c r="U173" s="104">
        <v>0</v>
      </c>
      <c r="V173" s="104">
        <v>0.18448163886974953</v>
      </c>
      <c r="W173" s="104">
        <v>0.593312256248125</v>
      </c>
      <c r="X173" s="104">
        <v>0.19440149539611842</v>
      </c>
      <c r="Y173" s="104">
        <v>5.4857564838410849E-3</v>
      </c>
      <c r="Z173" s="33">
        <f t="shared" si="70"/>
        <v>0.48041476479028944</v>
      </c>
      <c r="AA173" s="104">
        <v>0</v>
      </c>
      <c r="AB173" s="104">
        <v>0</v>
      </c>
      <c r="AC173" s="104">
        <v>1</v>
      </c>
      <c r="AD173" s="40">
        <f t="shared" si="71"/>
        <v>0.51958523520971067</v>
      </c>
    </row>
    <row r="174" spans="1:30" s="21" customFormat="1" x14ac:dyDescent="0.25">
      <c r="A174" s="20"/>
      <c r="B174" s="94">
        <v>612</v>
      </c>
      <c r="C174" s="121">
        <v>7</v>
      </c>
      <c r="D174" s="82" t="s">
        <v>184</v>
      </c>
      <c r="E174" s="42">
        <v>2881</v>
      </c>
      <c r="F174" s="42">
        <v>20</v>
      </c>
      <c r="G174" s="42">
        <v>67</v>
      </c>
      <c r="H174" s="42">
        <v>7230</v>
      </c>
      <c r="I174" s="42">
        <v>7258</v>
      </c>
      <c r="J174" s="44"/>
      <c r="K174" s="137">
        <v>4185.6499999999996</v>
      </c>
      <c r="L174" s="161">
        <f t="shared" si="67"/>
        <v>576.69468173050416</v>
      </c>
      <c r="M174" s="162"/>
      <c r="N174" s="137">
        <v>2294.41</v>
      </c>
      <c r="O174" s="37">
        <f t="shared" si="68"/>
        <v>316.12152108018739</v>
      </c>
      <c r="P174" s="50"/>
      <c r="Q174" s="137">
        <v>1891.24</v>
      </c>
      <c r="R174" s="161">
        <f t="shared" si="69"/>
        <v>260.57316065031688</v>
      </c>
      <c r="S174" s="114"/>
      <c r="T174" s="104">
        <v>1.7363941056742258E-2</v>
      </c>
      <c r="U174" s="104">
        <v>0.10763115572195031</v>
      </c>
      <c r="V174" s="104">
        <v>2.7484189835295349E-2</v>
      </c>
      <c r="W174" s="104">
        <v>0.55224654704259479</v>
      </c>
      <c r="X174" s="104">
        <v>0.2873287686158969</v>
      </c>
      <c r="Y174" s="104">
        <v>7.945397727520365E-3</v>
      </c>
      <c r="Z174" s="33">
        <f t="shared" si="70"/>
        <v>0.5481609785815823</v>
      </c>
      <c r="AA174" s="104">
        <v>0</v>
      </c>
      <c r="AB174" s="104">
        <v>1.7025866627186398E-3</v>
      </c>
      <c r="AC174" s="104">
        <v>0.99829741333728139</v>
      </c>
      <c r="AD174" s="40">
        <f t="shared" si="71"/>
        <v>0.45183902141841775</v>
      </c>
    </row>
    <row r="175" spans="1:30" s="21" customFormat="1" x14ac:dyDescent="0.25">
      <c r="A175" s="20"/>
      <c r="B175" s="94">
        <v>711</v>
      </c>
      <c r="C175" s="121">
        <v>7</v>
      </c>
      <c r="D175" s="82" t="s">
        <v>37</v>
      </c>
      <c r="E175" s="42">
        <v>1529</v>
      </c>
      <c r="F175" s="42">
        <v>370</v>
      </c>
      <c r="G175" s="42">
        <v>208</v>
      </c>
      <c r="H175" s="42">
        <v>3876</v>
      </c>
      <c r="I175" s="42">
        <v>3963</v>
      </c>
      <c r="J175" s="36"/>
      <c r="K175" s="137">
        <v>1753.28</v>
      </c>
      <c r="L175" s="37">
        <f t="shared" si="67"/>
        <v>442.41231390360838</v>
      </c>
      <c r="M175" s="38"/>
      <c r="N175" s="137">
        <v>461.31</v>
      </c>
      <c r="O175" s="37">
        <f t="shared" si="68"/>
        <v>116.40423921271764</v>
      </c>
      <c r="P175" s="50"/>
      <c r="Q175" s="137">
        <v>1291.97</v>
      </c>
      <c r="R175" s="37">
        <f t="shared" si="69"/>
        <v>326.00807469089074</v>
      </c>
      <c r="S175" s="114"/>
      <c r="T175" s="104">
        <v>4.6302919945372958E-2</v>
      </c>
      <c r="U175" s="104">
        <v>0</v>
      </c>
      <c r="V175" s="104">
        <v>0</v>
      </c>
      <c r="W175" s="104">
        <v>0.95369708005462706</v>
      </c>
      <c r="X175" s="104">
        <v>0</v>
      </c>
      <c r="Y175" s="104">
        <v>0</v>
      </c>
      <c r="Z175" s="33">
        <f t="shared" si="70"/>
        <v>0.26311256616170836</v>
      </c>
      <c r="AA175" s="104">
        <v>0</v>
      </c>
      <c r="AB175" s="104">
        <v>0</v>
      </c>
      <c r="AC175" s="104">
        <v>1</v>
      </c>
      <c r="AD175" s="40">
        <f t="shared" si="71"/>
        <v>0.73688743383829169</v>
      </c>
    </row>
    <row r="176" spans="1:30" s="21" customFormat="1" x14ac:dyDescent="0.25">
      <c r="A176" s="20"/>
      <c r="B176" s="94">
        <v>712</v>
      </c>
      <c r="C176" s="121">
        <v>7</v>
      </c>
      <c r="D176" s="82" t="s">
        <v>41</v>
      </c>
      <c r="E176" s="42">
        <v>3116</v>
      </c>
      <c r="F176" s="42">
        <v>0</v>
      </c>
      <c r="G176" s="42">
        <v>257</v>
      </c>
      <c r="H176" s="42">
        <v>6630</v>
      </c>
      <c r="I176" s="42">
        <v>6737</v>
      </c>
      <c r="J176" s="49"/>
      <c r="K176" s="137">
        <v>2744.67</v>
      </c>
      <c r="L176" s="37">
        <f t="shared" si="67"/>
        <v>407.40240463114145</v>
      </c>
      <c r="M176" s="38"/>
      <c r="N176" s="137">
        <v>707.36</v>
      </c>
      <c r="O176" s="37">
        <f t="shared" si="68"/>
        <v>104.99628914947306</v>
      </c>
      <c r="P176" s="123"/>
      <c r="Q176" s="137">
        <v>2037.31</v>
      </c>
      <c r="R176" s="37">
        <f t="shared" si="69"/>
        <v>302.40611548166839</v>
      </c>
      <c r="S176" s="114"/>
      <c r="T176" s="104">
        <v>5.1642727889617733E-2</v>
      </c>
      <c r="U176" s="104">
        <v>0</v>
      </c>
      <c r="V176" s="104">
        <v>9.0760009047726756E-2</v>
      </c>
      <c r="W176" s="104">
        <v>0.84379947975571135</v>
      </c>
      <c r="X176" s="104">
        <v>0</v>
      </c>
      <c r="Y176" s="104">
        <v>1.3797783306944129E-2</v>
      </c>
      <c r="Z176" s="33">
        <f t="shared" si="70"/>
        <v>0.25772132897579675</v>
      </c>
      <c r="AA176" s="104">
        <v>0</v>
      </c>
      <c r="AB176" s="104">
        <v>1.0454962671365673E-3</v>
      </c>
      <c r="AC176" s="104">
        <v>0.99895450373286354</v>
      </c>
      <c r="AD176" s="40">
        <f t="shared" si="71"/>
        <v>0.7422786710242032</v>
      </c>
    </row>
    <row r="177" spans="1:30" s="21" customFormat="1" x14ac:dyDescent="0.25">
      <c r="A177" s="20"/>
      <c r="B177" s="94">
        <v>718</v>
      </c>
      <c r="C177" s="121">
        <v>7</v>
      </c>
      <c r="D177" s="82" t="s">
        <v>130</v>
      </c>
      <c r="E177" s="42">
        <v>243</v>
      </c>
      <c r="F177" s="42">
        <v>8</v>
      </c>
      <c r="G177" s="42">
        <v>0</v>
      </c>
      <c r="H177" s="42">
        <v>941</v>
      </c>
      <c r="I177" s="42">
        <v>941</v>
      </c>
      <c r="J177" s="44"/>
      <c r="K177" s="137">
        <v>134.27000000000001</v>
      </c>
      <c r="L177" s="161">
        <f t="shared" si="67"/>
        <v>142.68862911795961</v>
      </c>
      <c r="M177" s="162"/>
      <c r="N177" s="137">
        <v>37.58</v>
      </c>
      <c r="O177" s="37">
        <f t="shared" si="68"/>
        <v>39.93623804463337</v>
      </c>
      <c r="P177" s="168"/>
      <c r="Q177" s="137">
        <v>96.69</v>
      </c>
      <c r="R177" s="161">
        <f t="shared" si="69"/>
        <v>102.75239107332625</v>
      </c>
      <c r="S177" s="115">
        <v>4</v>
      </c>
      <c r="T177" s="104">
        <v>0.1378392762107504</v>
      </c>
      <c r="U177" s="104">
        <v>0</v>
      </c>
      <c r="V177" s="104">
        <v>0</v>
      </c>
      <c r="W177" s="104">
        <v>0.86216072378924957</v>
      </c>
      <c r="X177" s="104">
        <v>0</v>
      </c>
      <c r="Y177" s="104">
        <v>0</v>
      </c>
      <c r="Z177" s="33">
        <f t="shared" si="70"/>
        <v>0.27988381619125641</v>
      </c>
      <c r="AA177" s="104">
        <v>0</v>
      </c>
      <c r="AB177" s="104">
        <v>0</v>
      </c>
      <c r="AC177" s="104">
        <v>1</v>
      </c>
      <c r="AD177" s="40">
        <f t="shared" si="71"/>
        <v>0.72011618380874354</v>
      </c>
    </row>
    <row r="178" spans="1:30" s="21" customFormat="1" x14ac:dyDescent="0.25">
      <c r="A178" s="20"/>
      <c r="B178" s="94">
        <v>736</v>
      </c>
      <c r="C178" s="121">
        <v>7</v>
      </c>
      <c r="D178" s="82" t="s">
        <v>114</v>
      </c>
      <c r="E178" s="42">
        <v>1442</v>
      </c>
      <c r="F178" s="42">
        <v>23</v>
      </c>
      <c r="G178" s="42">
        <v>0</v>
      </c>
      <c r="H178" s="42">
        <v>2811</v>
      </c>
      <c r="I178" s="42">
        <v>2811</v>
      </c>
      <c r="J178" s="36"/>
      <c r="K178" s="137">
        <v>1042.22</v>
      </c>
      <c r="L178" s="37">
        <f t="shared" si="67"/>
        <v>370.76485236570613</v>
      </c>
      <c r="M178" s="38"/>
      <c r="N178" s="137">
        <v>441.19</v>
      </c>
      <c r="O178" s="37">
        <f t="shared" si="68"/>
        <v>156.95126289576663</v>
      </c>
      <c r="P178" s="159">
        <v>6</v>
      </c>
      <c r="Q178" s="137">
        <v>601.03</v>
      </c>
      <c r="R178" s="37">
        <f t="shared" si="69"/>
        <v>213.81358946993953</v>
      </c>
      <c r="S178" s="214"/>
      <c r="T178" s="104">
        <v>3.5109589972574178E-2</v>
      </c>
      <c r="U178" s="104">
        <v>0</v>
      </c>
      <c r="V178" s="104">
        <v>0</v>
      </c>
      <c r="W178" s="104">
        <v>0.90736417416532555</v>
      </c>
      <c r="X178" s="104">
        <v>5.7526235862100226E-2</v>
      </c>
      <c r="Y178" s="104">
        <v>0</v>
      </c>
      <c r="Z178" s="33">
        <f t="shared" si="70"/>
        <v>0.42331753372608472</v>
      </c>
      <c r="AA178" s="104">
        <v>0</v>
      </c>
      <c r="AB178" s="104">
        <v>2.419180406968038E-2</v>
      </c>
      <c r="AC178" s="104">
        <v>0.97580819593031964</v>
      </c>
      <c r="AD178" s="40">
        <f t="shared" si="71"/>
        <v>0.57668246627391528</v>
      </c>
    </row>
    <row r="179" spans="1:30" s="21" customFormat="1" x14ac:dyDescent="0.25">
      <c r="A179" s="20"/>
      <c r="B179" s="94">
        <v>757</v>
      </c>
      <c r="C179" s="121">
        <v>7</v>
      </c>
      <c r="D179" s="82" t="s">
        <v>70</v>
      </c>
      <c r="E179" s="42">
        <v>3596</v>
      </c>
      <c r="F179" s="42">
        <v>17</v>
      </c>
      <c r="G179" s="42">
        <v>519</v>
      </c>
      <c r="H179" s="42">
        <v>7676</v>
      </c>
      <c r="I179" s="42">
        <v>7892</v>
      </c>
      <c r="J179" s="36"/>
      <c r="K179" s="137">
        <v>3544.09</v>
      </c>
      <c r="L179" s="37">
        <f t="shared" si="67"/>
        <v>449.07374556512923</v>
      </c>
      <c r="M179" s="38"/>
      <c r="N179" s="137">
        <v>1123.3399999999999</v>
      </c>
      <c r="O179" s="37">
        <f t="shared" si="68"/>
        <v>142.33907754688292</v>
      </c>
      <c r="P179" s="52"/>
      <c r="Q179" s="137">
        <v>2420.75</v>
      </c>
      <c r="R179" s="37">
        <f t="shared" si="69"/>
        <v>306.73466801824634</v>
      </c>
      <c r="S179" s="114"/>
      <c r="T179" s="104">
        <v>3.7646660850677444E-2</v>
      </c>
      <c r="U179" s="104">
        <v>8.9020243203304442E-3</v>
      </c>
      <c r="V179" s="104">
        <v>0.25646732066872013</v>
      </c>
      <c r="W179" s="104">
        <v>0.66231951145690537</v>
      </c>
      <c r="X179" s="104">
        <v>2.4587391172752687E-2</v>
      </c>
      <c r="Y179" s="104">
        <v>1.0077091530614063E-2</v>
      </c>
      <c r="Z179" s="33">
        <f t="shared" si="70"/>
        <v>0.31696147671193448</v>
      </c>
      <c r="AA179" s="104">
        <v>0</v>
      </c>
      <c r="AB179" s="104">
        <v>1.0244758855726531E-3</v>
      </c>
      <c r="AC179" s="104">
        <v>0.99897552411442736</v>
      </c>
      <c r="AD179" s="40">
        <f t="shared" si="71"/>
        <v>0.68303852328806547</v>
      </c>
    </row>
    <row r="180" spans="1:30" s="21" customFormat="1" x14ac:dyDescent="0.25">
      <c r="A180" s="20"/>
      <c r="B180" s="94">
        <v>786</v>
      </c>
      <c r="C180" s="121">
        <v>7</v>
      </c>
      <c r="D180" s="82" t="s">
        <v>93</v>
      </c>
      <c r="E180" s="42">
        <v>20082</v>
      </c>
      <c r="F180" s="42">
        <v>0</v>
      </c>
      <c r="G180" s="42">
        <v>0</v>
      </c>
      <c r="H180" s="42">
        <v>44876</v>
      </c>
      <c r="I180" s="42">
        <v>44876</v>
      </c>
      <c r="J180" s="36"/>
      <c r="K180" s="137">
        <v>18466.39</v>
      </c>
      <c r="L180" s="37">
        <f t="shared" si="67"/>
        <v>411.4981281754167</v>
      </c>
      <c r="M180" s="38"/>
      <c r="N180" s="137">
        <v>6039.26</v>
      </c>
      <c r="O180" s="37">
        <f t="shared" si="68"/>
        <v>134.57661110615919</v>
      </c>
      <c r="P180" s="50"/>
      <c r="Q180" s="137">
        <v>12427.13</v>
      </c>
      <c r="R180" s="37">
        <f t="shared" si="69"/>
        <v>276.9215170692575</v>
      </c>
      <c r="S180" s="114"/>
      <c r="T180" s="104">
        <v>4.0943758010087331E-2</v>
      </c>
      <c r="U180" s="104">
        <v>0</v>
      </c>
      <c r="V180" s="104">
        <v>0.12601543897762307</v>
      </c>
      <c r="W180" s="104">
        <v>0.72226564181704378</v>
      </c>
      <c r="X180" s="104">
        <v>0.10168629931481671</v>
      </c>
      <c r="Y180" s="104">
        <v>9.0888618804290597E-3</v>
      </c>
      <c r="Z180" s="33">
        <f t="shared" si="70"/>
        <v>0.3270406397785382</v>
      </c>
      <c r="AA180" s="104">
        <v>0</v>
      </c>
      <c r="AB180" s="104">
        <v>1.7944609897860568E-4</v>
      </c>
      <c r="AC180" s="104">
        <v>0.99982055390102142</v>
      </c>
      <c r="AD180" s="40">
        <f t="shared" si="71"/>
        <v>0.67295936022146174</v>
      </c>
    </row>
    <row r="181" spans="1:30" s="21" customFormat="1" x14ac:dyDescent="0.25">
      <c r="A181" s="20"/>
      <c r="B181" s="94">
        <v>854</v>
      </c>
      <c r="C181" s="121">
        <v>7</v>
      </c>
      <c r="D181" s="82" t="s">
        <v>260</v>
      </c>
      <c r="E181" s="42">
        <v>5046</v>
      </c>
      <c r="F181" s="42">
        <v>353</v>
      </c>
      <c r="G181" s="42">
        <v>0</v>
      </c>
      <c r="H181" s="42">
        <v>12385</v>
      </c>
      <c r="I181" s="42">
        <v>12385</v>
      </c>
      <c r="J181" s="44"/>
      <c r="K181" s="137">
        <v>5203.42</v>
      </c>
      <c r="L181" s="161">
        <f t="shared" si="67"/>
        <v>420.13887767460636</v>
      </c>
      <c r="M181" s="160"/>
      <c r="N181" s="137">
        <v>1949.15</v>
      </c>
      <c r="O181" s="37">
        <f t="shared" si="68"/>
        <v>157.37989503431569</v>
      </c>
      <c r="P181" s="168"/>
      <c r="Q181" s="137">
        <v>3254.27</v>
      </c>
      <c r="R181" s="161">
        <f t="shared" si="69"/>
        <v>262.7589826402907</v>
      </c>
      <c r="S181" s="114"/>
      <c r="T181" s="104">
        <v>3.5010132621912111E-2</v>
      </c>
      <c r="U181" s="104">
        <v>5.0021804376266576E-2</v>
      </c>
      <c r="V181" s="104">
        <v>0.11461406254008157</v>
      </c>
      <c r="W181" s="104">
        <v>0.71160762383603104</v>
      </c>
      <c r="X181" s="104">
        <v>8.8746376625708639E-2</v>
      </c>
      <c r="Y181" s="104">
        <v>0</v>
      </c>
      <c r="Z181" s="33">
        <f t="shared" si="70"/>
        <v>0.3745901733859654</v>
      </c>
      <c r="AA181" s="104">
        <v>0</v>
      </c>
      <c r="AB181" s="104">
        <v>6.6497248230786019E-3</v>
      </c>
      <c r="AC181" s="104">
        <v>0.99335027517692143</v>
      </c>
      <c r="AD181" s="40">
        <f t="shared" si="71"/>
        <v>0.62540982661403466</v>
      </c>
    </row>
    <row r="182" spans="1:30" s="21" customFormat="1" x14ac:dyDescent="0.25">
      <c r="A182" s="20"/>
      <c r="B182" s="94">
        <v>855</v>
      </c>
      <c r="C182" s="121">
        <v>7</v>
      </c>
      <c r="D182" s="82" t="s">
        <v>131</v>
      </c>
      <c r="E182" s="42">
        <v>1524</v>
      </c>
      <c r="F182" s="42">
        <v>0</v>
      </c>
      <c r="G182" s="42">
        <v>43</v>
      </c>
      <c r="H182" s="42">
        <v>3483</v>
      </c>
      <c r="I182" s="42">
        <v>3501</v>
      </c>
      <c r="J182" s="44"/>
      <c r="K182" s="137">
        <v>1171.08</v>
      </c>
      <c r="L182" s="161">
        <f t="shared" si="67"/>
        <v>334.49871465295632</v>
      </c>
      <c r="M182" s="162"/>
      <c r="N182" s="137">
        <v>342.48</v>
      </c>
      <c r="O182" s="37">
        <f t="shared" si="68"/>
        <v>97.82347900599828</v>
      </c>
      <c r="P182" s="162"/>
      <c r="Q182" s="137">
        <v>828.6</v>
      </c>
      <c r="R182" s="161">
        <f t="shared" si="69"/>
        <v>236.67523564695801</v>
      </c>
      <c r="S182" s="114"/>
      <c r="T182" s="104">
        <v>5.6032469049287548E-2</v>
      </c>
      <c r="U182" s="104">
        <v>0</v>
      </c>
      <c r="V182" s="104">
        <v>0.1350443821537024</v>
      </c>
      <c r="W182" s="104">
        <v>0.74576617612707308</v>
      </c>
      <c r="X182" s="104">
        <v>6.3156972669936931E-2</v>
      </c>
      <c r="Y182" s="104">
        <v>0</v>
      </c>
      <c r="Z182" s="33">
        <f t="shared" si="70"/>
        <v>0.29244799672097554</v>
      </c>
      <c r="AA182" s="104">
        <v>0</v>
      </c>
      <c r="AB182" s="104">
        <v>0</v>
      </c>
      <c r="AC182" s="104">
        <v>1</v>
      </c>
      <c r="AD182" s="40">
        <f t="shared" si="71"/>
        <v>0.70755200327902457</v>
      </c>
    </row>
    <row r="183" spans="1:30" s="21" customFormat="1" x14ac:dyDescent="0.25">
      <c r="A183" s="20"/>
      <c r="B183" s="94">
        <v>862</v>
      </c>
      <c r="C183" s="121">
        <v>7</v>
      </c>
      <c r="D183" s="82" t="s">
        <v>239</v>
      </c>
      <c r="E183" s="42">
        <v>197</v>
      </c>
      <c r="F183" s="42">
        <v>10</v>
      </c>
      <c r="G183" s="42">
        <v>0</v>
      </c>
      <c r="H183" s="42">
        <v>439</v>
      </c>
      <c r="I183" s="42">
        <v>439</v>
      </c>
      <c r="J183" s="44"/>
      <c r="K183" s="137">
        <v>95.86</v>
      </c>
      <c r="L183" s="161">
        <f t="shared" si="67"/>
        <v>218.35990888382688</v>
      </c>
      <c r="M183" s="162"/>
      <c r="N183" s="137">
        <v>24.31</v>
      </c>
      <c r="O183" s="37">
        <f t="shared" si="68"/>
        <v>55.375854214123009</v>
      </c>
      <c r="P183" s="168"/>
      <c r="Q183" s="137">
        <v>71.55</v>
      </c>
      <c r="R183" s="161">
        <f t="shared" si="69"/>
        <v>162.98405466970388</v>
      </c>
      <c r="S183" s="114"/>
      <c r="T183" s="104">
        <v>9.9547511312217202E-2</v>
      </c>
      <c r="U183" s="104">
        <v>0</v>
      </c>
      <c r="V183" s="104">
        <v>3.7021801727684087E-2</v>
      </c>
      <c r="W183" s="104">
        <v>0.86343068696009873</v>
      </c>
      <c r="X183" s="104">
        <v>0</v>
      </c>
      <c r="Y183" s="104">
        <v>0</v>
      </c>
      <c r="Z183" s="33">
        <f t="shared" si="70"/>
        <v>0.25359899853953682</v>
      </c>
      <c r="AA183" s="104">
        <v>0</v>
      </c>
      <c r="AB183" s="104">
        <v>0</v>
      </c>
      <c r="AC183" s="104">
        <v>1</v>
      </c>
      <c r="AD183" s="40">
        <f t="shared" si="71"/>
        <v>0.74640100146046318</v>
      </c>
    </row>
    <row r="184" spans="1:30" s="21" customFormat="1" x14ac:dyDescent="0.25">
      <c r="A184" s="20"/>
      <c r="B184" s="94">
        <v>958</v>
      </c>
      <c r="C184" s="121">
        <v>7</v>
      </c>
      <c r="D184" s="82" t="s">
        <v>68</v>
      </c>
      <c r="E184" s="42">
        <v>1894</v>
      </c>
      <c r="F184" s="42">
        <v>0</v>
      </c>
      <c r="G184" s="42">
        <v>8</v>
      </c>
      <c r="H184" s="42">
        <v>4086</v>
      </c>
      <c r="I184" s="42">
        <v>4089</v>
      </c>
      <c r="J184" s="36"/>
      <c r="K184" s="137">
        <v>2624.44</v>
      </c>
      <c r="L184" s="37">
        <f t="shared" si="67"/>
        <v>641.82929811689905</v>
      </c>
      <c r="M184" s="38"/>
      <c r="N184" s="137">
        <v>1407.29</v>
      </c>
      <c r="O184" s="37">
        <f t="shared" si="68"/>
        <v>344.16483247737835</v>
      </c>
      <c r="P184" s="50">
        <v>6</v>
      </c>
      <c r="Q184" s="137">
        <v>1217.1500000000001</v>
      </c>
      <c r="R184" s="37">
        <f t="shared" si="69"/>
        <v>297.66446563952064</v>
      </c>
      <c r="S184" s="113">
        <v>2</v>
      </c>
      <c r="T184" s="104">
        <v>1.5995281711658579E-2</v>
      </c>
      <c r="U184" s="104">
        <v>3.3539640017338293E-2</v>
      </c>
      <c r="V184" s="104">
        <v>0</v>
      </c>
      <c r="W184" s="104">
        <v>0.86738341066873215</v>
      </c>
      <c r="X184" s="104">
        <v>8.3081667602271037E-2</v>
      </c>
      <c r="Y184" s="104">
        <v>0</v>
      </c>
      <c r="Z184" s="33">
        <f t="shared" si="70"/>
        <v>0.53622487082958648</v>
      </c>
      <c r="AA184" s="104">
        <v>0</v>
      </c>
      <c r="AB184" s="104">
        <v>2.3809719426529187E-2</v>
      </c>
      <c r="AC184" s="104">
        <v>0.97619028057347079</v>
      </c>
      <c r="AD184" s="40">
        <f t="shared" si="71"/>
        <v>0.46377512917041352</v>
      </c>
    </row>
    <row r="185" spans="1:30" s="21" customFormat="1" x14ac:dyDescent="0.25">
      <c r="A185" s="20"/>
      <c r="B185" s="94">
        <v>967</v>
      </c>
      <c r="C185" s="121">
        <v>7</v>
      </c>
      <c r="D185" s="82" t="s">
        <v>238</v>
      </c>
      <c r="E185" s="42">
        <v>1072</v>
      </c>
      <c r="F185" s="42">
        <v>12</v>
      </c>
      <c r="G185" s="42">
        <v>0</v>
      </c>
      <c r="H185" s="42">
        <v>2162</v>
      </c>
      <c r="I185" s="42">
        <v>2162</v>
      </c>
      <c r="J185" s="44"/>
      <c r="K185" s="137">
        <v>795.33</v>
      </c>
      <c r="L185" s="161">
        <f t="shared" si="67"/>
        <v>367.86771507863091</v>
      </c>
      <c r="M185" s="160"/>
      <c r="N185" s="137">
        <v>205.75</v>
      </c>
      <c r="O185" s="37">
        <f t="shared" si="68"/>
        <v>95.166512488436638</v>
      </c>
      <c r="P185" s="168"/>
      <c r="Q185" s="137">
        <v>589.58000000000004</v>
      </c>
      <c r="R185" s="161">
        <f t="shared" si="69"/>
        <v>272.70120259019427</v>
      </c>
      <c r="S185" s="114"/>
      <c r="T185" s="104">
        <v>5.7885783718104496E-2</v>
      </c>
      <c r="U185" s="104">
        <v>0</v>
      </c>
      <c r="V185" s="104">
        <v>0</v>
      </c>
      <c r="W185" s="104">
        <v>0.94211421628189551</v>
      </c>
      <c r="X185" s="104">
        <v>0</v>
      </c>
      <c r="Y185" s="104">
        <v>0</v>
      </c>
      <c r="Z185" s="33">
        <f t="shared" si="70"/>
        <v>0.25869764751738272</v>
      </c>
      <c r="AA185" s="104">
        <v>0</v>
      </c>
      <c r="AB185" s="104">
        <v>3.019098341192035E-2</v>
      </c>
      <c r="AC185" s="104">
        <v>0.9698090165880795</v>
      </c>
      <c r="AD185" s="40">
        <f t="shared" si="71"/>
        <v>0.74130235248261733</v>
      </c>
    </row>
    <row r="186" spans="1:30" s="21" customFormat="1" x14ac:dyDescent="0.25">
      <c r="A186" s="20"/>
      <c r="B186" s="94">
        <v>971</v>
      </c>
      <c r="C186" s="121">
        <v>7</v>
      </c>
      <c r="D186" s="82" t="s">
        <v>117</v>
      </c>
      <c r="E186" s="42">
        <v>6604</v>
      </c>
      <c r="F186" s="42">
        <v>933</v>
      </c>
      <c r="G186" s="42">
        <v>93</v>
      </c>
      <c r="H186" s="42">
        <v>17532</v>
      </c>
      <c r="I186" s="42">
        <v>17571</v>
      </c>
      <c r="J186" s="44"/>
      <c r="K186" s="137">
        <v>4515.29</v>
      </c>
      <c r="L186" s="161">
        <f t="shared" si="67"/>
        <v>256.97399123555857</v>
      </c>
      <c r="M186" s="160"/>
      <c r="N186" s="137">
        <v>1741.27</v>
      </c>
      <c r="O186" s="37">
        <f t="shared" si="68"/>
        <v>99.099083717489052</v>
      </c>
      <c r="P186" s="168"/>
      <c r="Q186" s="137">
        <v>2774.02</v>
      </c>
      <c r="R186" s="161">
        <f t="shared" si="69"/>
        <v>157.87490751806953</v>
      </c>
      <c r="S186" s="114"/>
      <c r="T186" s="104">
        <v>5.547674972864633E-2</v>
      </c>
      <c r="U186" s="104">
        <v>0</v>
      </c>
      <c r="V186" s="104">
        <v>3.4641382439254111E-2</v>
      </c>
      <c r="W186" s="104">
        <v>0.68490814175860149</v>
      </c>
      <c r="X186" s="104">
        <v>0.22105704457091663</v>
      </c>
      <c r="Y186" s="104">
        <v>3.9166815025814495E-3</v>
      </c>
      <c r="Z186" s="33">
        <f t="shared" si="70"/>
        <v>0.38563857470948709</v>
      </c>
      <c r="AA186" s="104">
        <v>0</v>
      </c>
      <c r="AB186" s="104">
        <v>1.8384871053561257E-4</v>
      </c>
      <c r="AC186" s="104">
        <v>0.99981615128946444</v>
      </c>
      <c r="AD186" s="40">
        <f t="shared" si="71"/>
        <v>0.61436142529051285</v>
      </c>
    </row>
    <row r="187" spans="1:30" x14ac:dyDescent="0.25">
      <c r="A187" s="20"/>
      <c r="B187" s="94">
        <v>975</v>
      </c>
      <c r="C187" s="121">
        <v>7</v>
      </c>
      <c r="D187" s="82" t="s">
        <v>27</v>
      </c>
      <c r="E187" s="42">
        <v>204</v>
      </c>
      <c r="F187" s="42">
        <v>0</v>
      </c>
      <c r="G187" s="42">
        <v>0</v>
      </c>
      <c r="H187" s="42">
        <v>497</v>
      </c>
      <c r="I187" s="42">
        <v>497</v>
      </c>
      <c r="J187" s="36"/>
      <c r="K187" s="137">
        <v>169.35</v>
      </c>
      <c r="L187" s="37">
        <f t="shared" si="67"/>
        <v>340.74446680080484</v>
      </c>
      <c r="M187" s="38"/>
      <c r="N187" s="137">
        <v>41.89</v>
      </c>
      <c r="O187" s="37">
        <f t="shared" si="68"/>
        <v>84.285714285714292</v>
      </c>
      <c r="P187" s="52"/>
      <c r="Q187" s="137">
        <v>127.46</v>
      </c>
      <c r="R187" s="37">
        <f t="shared" si="69"/>
        <v>256.45875251509057</v>
      </c>
      <c r="S187" s="115">
        <v>3</v>
      </c>
      <c r="T187" s="104">
        <v>6.5409405586058733E-2</v>
      </c>
      <c r="U187" s="104">
        <v>0</v>
      </c>
      <c r="V187" s="104">
        <v>0</v>
      </c>
      <c r="W187" s="104">
        <v>0.93459059441394121</v>
      </c>
      <c r="X187" s="104">
        <v>0</v>
      </c>
      <c r="Y187" s="104">
        <v>0</v>
      </c>
      <c r="Z187" s="33">
        <f t="shared" si="70"/>
        <v>0.2473575435488633</v>
      </c>
      <c r="AA187" s="104">
        <v>0</v>
      </c>
      <c r="AB187" s="104">
        <v>0</v>
      </c>
      <c r="AC187" s="104">
        <v>1</v>
      </c>
      <c r="AD187" s="40">
        <f t="shared" si="71"/>
        <v>0.7526424564511367</v>
      </c>
    </row>
    <row r="188" spans="1:30" s="21" customFormat="1" x14ac:dyDescent="0.25">
      <c r="A188" s="20"/>
      <c r="B188" s="94">
        <v>976</v>
      </c>
      <c r="C188" s="121">
        <v>7</v>
      </c>
      <c r="D188" s="82" t="s">
        <v>266</v>
      </c>
      <c r="E188" s="42">
        <v>50</v>
      </c>
      <c r="F188" s="42">
        <v>200</v>
      </c>
      <c r="G188" s="42">
        <v>20</v>
      </c>
      <c r="H188" s="42">
        <v>650</v>
      </c>
      <c r="I188" s="42">
        <v>658</v>
      </c>
      <c r="J188" s="36"/>
      <c r="K188" s="137">
        <v>184.35</v>
      </c>
      <c r="L188" s="37">
        <f t="shared" si="67"/>
        <v>280.16717325227961</v>
      </c>
      <c r="M188" s="38"/>
      <c r="N188" s="137">
        <v>31.4</v>
      </c>
      <c r="O188" s="37">
        <f t="shared" si="68"/>
        <v>47.72036474164134</v>
      </c>
      <c r="P188" s="50"/>
      <c r="Q188" s="137">
        <v>152.94999999999999</v>
      </c>
      <c r="R188" s="37">
        <f t="shared" si="69"/>
        <v>232.44680851063831</v>
      </c>
      <c r="S188" s="114"/>
      <c r="T188" s="104">
        <v>0.11401273885350319</v>
      </c>
      <c r="U188" s="104">
        <v>0</v>
      </c>
      <c r="V188" s="104">
        <v>0</v>
      </c>
      <c r="W188" s="104">
        <v>0.88598726114649684</v>
      </c>
      <c r="X188" s="104">
        <v>0</v>
      </c>
      <c r="Y188" s="104">
        <v>0</v>
      </c>
      <c r="Z188" s="33">
        <f t="shared" si="70"/>
        <v>0.1703281800922159</v>
      </c>
      <c r="AA188" s="104">
        <v>0</v>
      </c>
      <c r="AB188" s="104">
        <v>0</v>
      </c>
      <c r="AC188" s="104">
        <v>1</v>
      </c>
      <c r="AD188" s="40">
        <f t="shared" si="71"/>
        <v>0.82967181990778405</v>
      </c>
    </row>
    <row r="189" spans="1:30" s="21" customFormat="1" x14ac:dyDescent="0.25">
      <c r="A189" s="20"/>
      <c r="B189" s="94">
        <v>977</v>
      </c>
      <c r="C189" s="121">
        <v>7</v>
      </c>
      <c r="D189" s="82" t="s">
        <v>219</v>
      </c>
      <c r="E189" s="42">
        <v>258</v>
      </c>
      <c r="F189" s="42">
        <v>0</v>
      </c>
      <c r="G189" s="42">
        <v>20</v>
      </c>
      <c r="H189" s="42">
        <v>456</v>
      </c>
      <c r="I189" s="42">
        <v>464</v>
      </c>
      <c r="J189" s="36"/>
      <c r="K189" s="137">
        <v>226.71</v>
      </c>
      <c r="L189" s="37">
        <f t="shared" si="67"/>
        <v>488.59913793103448</v>
      </c>
      <c r="M189" s="38"/>
      <c r="N189" s="137">
        <v>46.84</v>
      </c>
      <c r="O189" s="37">
        <f t="shared" si="68"/>
        <v>100.94827586206897</v>
      </c>
      <c r="P189" s="50"/>
      <c r="Q189" s="137">
        <v>179.87</v>
      </c>
      <c r="R189" s="37">
        <f t="shared" si="69"/>
        <v>387.65086206896552</v>
      </c>
      <c r="S189" s="114"/>
      <c r="T189" s="104">
        <v>5.3586678052946195E-2</v>
      </c>
      <c r="U189" s="104">
        <v>0</v>
      </c>
      <c r="V189" s="104">
        <v>0</v>
      </c>
      <c r="W189" s="104">
        <v>0.94641332194705374</v>
      </c>
      <c r="X189" s="104">
        <v>0</v>
      </c>
      <c r="Y189" s="104">
        <v>0</v>
      </c>
      <c r="Z189" s="33">
        <f t="shared" si="70"/>
        <v>0.20660756031935071</v>
      </c>
      <c r="AA189" s="104">
        <v>0</v>
      </c>
      <c r="AB189" s="104">
        <v>0</v>
      </c>
      <c r="AC189" s="104">
        <v>1</v>
      </c>
      <c r="AD189" s="40">
        <f t="shared" si="71"/>
        <v>0.79339243968064932</v>
      </c>
    </row>
    <row r="190" spans="1:30" s="21" customFormat="1" x14ac:dyDescent="0.25">
      <c r="A190" s="20"/>
      <c r="B190" s="94">
        <v>979</v>
      </c>
      <c r="C190" s="121">
        <v>7</v>
      </c>
      <c r="D190" s="82" t="s">
        <v>60</v>
      </c>
      <c r="E190" s="42">
        <v>319</v>
      </c>
      <c r="F190" s="42">
        <v>0</v>
      </c>
      <c r="G190" s="42">
        <v>211</v>
      </c>
      <c r="H190" s="42">
        <v>787</v>
      </c>
      <c r="I190" s="42">
        <v>875</v>
      </c>
      <c r="J190" s="36"/>
      <c r="K190" s="137">
        <v>252.86</v>
      </c>
      <c r="L190" s="37">
        <f t="shared" si="67"/>
        <v>288.98285714285714</v>
      </c>
      <c r="M190" s="41"/>
      <c r="N190" s="137">
        <v>33.200000000000003</v>
      </c>
      <c r="O190" s="37">
        <f t="shared" si="68"/>
        <v>37.942857142857143</v>
      </c>
      <c r="P190" s="38"/>
      <c r="Q190" s="137">
        <v>219.66</v>
      </c>
      <c r="R190" s="37">
        <f t="shared" si="69"/>
        <v>251.04</v>
      </c>
      <c r="S190" s="115">
        <v>3</v>
      </c>
      <c r="T190" s="104">
        <v>0.13072289156626504</v>
      </c>
      <c r="U190" s="104">
        <v>0</v>
      </c>
      <c r="V190" s="104">
        <v>0</v>
      </c>
      <c r="W190" s="104">
        <v>0.86927710843373485</v>
      </c>
      <c r="X190" s="104">
        <v>0</v>
      </c>
      <c r="Y190" s="104">
        <v>0</v>
      </c>
      <c r="Z190" s="33">
        <f t="shared" si="70"/>
        <v>0.13129795143557701</v>
      </c>
      <c r="AA190" s="104">
        <v>0</v>
      </c>
      <c r="AB190" s="104">
        <v>0</v>
      </c>
      <c r="AC190" s="104">
        <v>1</v>
      </c>
      <c r="AD190" s="40">
        <f t="shared" si="71"/>
        <v>0.8687020485644229</v>
      </c>
    </row>
    <row r="191" spans="1:30" s="21" customFormat="1" x14ac:dyDescent="0.25">
      <c r="A191" s="20"/>
      <c r="B191" s="94">
        <v>981</v>
      </c>
      <c r="C191" s="121">
        <v>7</v>
      </c>
      <c r="D191" s="82" t="s">
        <v>62</v>
      </c>
      <c r="E191" s="42">
        <v>364</v>
      </c>
      <c r="F191" s="42">
        <v>0</v>
      </c>
      <c r="G191" s="42">
        <v>0</v>
      </c>
      <c r="H191" s="42">
        <v>750</v>
      </c>
      <c r="I191" s="42">
        <v>750</v>
      </c>
      <c r="J191" s="36"/>
      <c r="K191" s="137">
        <v>418.18</v>
      </c>
      <c r="L191" s="37">
        <f t="shared" si="67"/>
        <v>557.57333333333338</v>
      </c>
      <c r="M191" s="38"/>
      <c r="N191" s="137">
        <v>204.44</v>
      </c>
      <c r="O191" s="37">
        <f t="shared" si="68"/>
        <v>272.58666666666664</v>
      </c>
      <c r="P191" s="123">
        <v>6</v>
      </c>
      <c r="Q191" s="137">
        <v>213.74</v>
      </c>
      <c r="R191" s="37">
        <f t="shared" si="69"/>
        <v>284.98666666666668</v>
      </c>
      <c r="S191" s="113"/>
      <c r="T191" s="104">
        <v>2.0201526120133047E-2</v>
      </c>
      <c r="U191" s="104">
        <v>0</v>
      </c>
      <c r="V191" s="104">
        <v>1.7853648992369398E-2</v>
      </c>
      <c r="W191" s="104">
        <v>0.89982390921541777</v>
      </c>
      <c r="X191" s="104">
        <v>6.2120915672079828E-2</v>
      </c>
      <c r="Y191" s="104">
        <v>0</v>
      </c>
      <c r="Z191" s="33">
        <f t="shared" si="70"/>
        <v>0.48888038643646275</v>
      </c>
      <c r="AA191" s="104">
        <v>0</v>
      </c>
      <c r="AB191" s="104">
        <v>0</v>
      </c>
      <c r="AC191" s="104">
        <v>1</v>
      </c>
      <c r="AD191" s="40">
        <f t="shared" si="71"/>
        <v>0.5111196135635373</v>
      </c>
    </row>
    <row r="192" spans="1:30" s="21" customFormat="1" x14ac:dyDescent="0.25">
      <c r="A192" s="20"/>
      <c r="B192" s="94">
        <v>983</v>
      </c>
      <c r="C192" s="121">
        <v>7</v>
      </c>
      <c r="D192" s="82" t="s">
        <v>67</v>
      </c>
      <c r="E192" s="42">
        <v>581</v>
      </c>
      <c r="F192" s="42">
        <v>0</v>
      </c>
      <c r="G192" s="42">
        <v>200</v>
      </c>
      <c r="H192" s="42">
        <v>1080</v>
      </c>
      <c r="I192" s="42">
        <v>1163</v>
      </c>
      <c r="J192" s="36"/>
      <c r="K192" s="137">
        <v>642.55999999999995</v>
      </c>
      <c r="L192" s="37">
        <f t="shared" si="67"/>
        <v>552.50214961306961</v>
      </c>
      <c r="M192" s="52"/>
      <c r="N192" s="137">
        <v>125.06</v>
      </c>
      <c r="O192" s="37">
        <f t="shared" si="68"/>
        <v>107.53224419604472</v>
      </c>
      <c r="P192" s="50"/>
      <c r="Q192" s="137">
        <v>517.5</v>
      </c>
      <c r="R192" s="37">
        <f t="shared" si="69"/>
        <v>444.96990541702496</v>
      </c>
      <c r="S192" s="114"/>
      <c r="T192" s="104">
        <v>4.7577162961778344E-2</v>
      </c>
      <c r="U192" s="104">
        <v>0</v>
      </c>
      <c r="V192" s="104">
        <v>0</v>
      </c>
      <c r="W192" s="104">
        <v>0.95242283703822161</v>
      </c>
      <c r="X192" s="104">
        <v>0</v>
      </c>
      <c r="Y192" s="104">
        <v>0</v>
      </c>
      <c r="Z192" s="33">
        <f t="shared" si="70"/>
        <v>0.19462773904382472</v>
      </c>
      <c r="AA192" s="104">
        <v>0</v>
      </c>
      <c r="AB192" s="104">
        <v>0</v>
      </c>
      <c r="AC192" s="104">
        <v>1</v>
      </c>
      <c r="AD192" s="40">
        <f t="shared" si="71"/>
        <v>0.80537226095617531</v>
      </c>
    </row>
    <row r="193" spans="1:30" s="21" customFormat="1" x14ac:dyDescent="0.25">
      <c r="A193" s="57"/>
      <c r="B193" s="94"/>
      <c r="C193" s="121"/>
      <c r="D193" s="125" t="s">
        <v>282</v>
      </c>
      <c r="E193" s="135">
        <f>SUM(E131:E192)</f>
        <v>262673</v>
      </c>
      <c r="F193" s="135">
        <f t="shared" ref="F193:K193" si="72">SUM(F131:F192)</f>
        <v>11688</v>
      </c>
      <c r="G193" s="135">
        <f t="shared" si="72"/>
        <v>19011</v>
      </c>
      <c r="H193" s="135">
        <f t="shared" si="72"/>
        <v>582225</v>
      </c>
      <c r="I193" s="135">
        <f t="shared" si="72"/>
        <v>590148</v>
      </c>
      <c r="J193" s="135"/>
      <c r="K193" s="165">
        <f t="shared" si="72"/>
        <v>224208.95000000004</v>
      </c>
      <c r="L193" s="166">
        <f t="shared" ref="L193" si="73">K193*1000/I193</f>
        <v>379.91986755864633</v>
      </c>
      <c r="M193" s="160"/>
      <c r="N193" s="138">
        <f>SUM(N131:N192)</f>
        <v>77343.049999999959</v>
      </c>
      <c r="O193" s="139">
        <f t="shared" ref="O193" si="74">N193*1000/I193</f>
        <v>131.0570399289669</v>
      </c>
      <c r="P193" s="50"/>
      <c r="Q193" s="138">
        <f>SUM(Q131:Q192)</f>
        <v>146865.89999999997</v>
      </c>
      <c r="R193" s="136">
        <f t="shared" ref="R193" si="75">Q193*1000/I193</f>
        <v>248.86282762967929</v>
      </c>
      <c r="S193" s="115"/>
      <c r="T193" s="104"/>
      <c r="U193" s="104"/>
      <c r="V193" s="104"/>
      <c r="W193" s="268" t="s">
        <v>290</v>
      </c>
      <c r="X193" s="269"/>
      <c r="Y193" s="270"/>
      <c r="Z193" s="33">
        <f t="shared" ref="Z193" si="76">N193/K193</f>
        <v>0.34495969050298814</v>
      </c>
      <c r="AA193" s="104"/>
      <c r="AB193" s="104"/>
      <c r="AC193" s="104"/>
      <c r="AD193" s="40">
        <f t="shared" ref="AD193" si="77">Q193/K193</f>
        <v>0.65504030949701131</v>
      </c>
    </row>
    <row r="194" spans="1:30" s="21" customFormat="1" x14ac:dyDescent="0.25">
      <c r="A194" s="57"/>
      <c r="B194" s="94"/>
      <c r="C194" s="121"/>
      <c r="D194" s="82"/>
      <c r="E194" s="42"/>
      <c r="F194" s="42"/>
      <c r="G194" s="42"/>
      <c r="H194" s="42"/>
      <c r="I194" s="42"/>
      <c r="J194" s="43"/>
      <c r="K194" s="102"/>
      <c r="L194" s="45"/>
      <c r="M194" s="44"/>
      <c r="N194" s="102"/>
      <c r="O194" s="37"/>
      <c r="P194" s="50"/>
      <c r="Q194" s="102"/>
      <c r="R194" s="45"/>
      <c r="S194" s="115"/>
      <c r="T194" s="104"/>
      <c r="U194" s="104"/>
      <c r="V194" s="104"/>
      <c r="W194" s="104"/>
      <c r="X194" s="104"/>
      <c r="Y194" s="104"/>
      <c r="Z194" s="33"/>
      <c r="AA194" s="104"/>
      <c r="AB194" s="104"/>
      <c r="AC194" s="104"/>
      <c r="AD194" s="40"/>
    </row>
    <row r="195" spans="1:30" s="21" customFormat="1" ht="18" thickBot="1" x14ac:dyDescent="0.3">
      <c r="A195" s="57"/>
      <c r="B195" s="94"/>
      <c r="C195" s="121"/>
      <c r="D195" s="154"/>
      <c r="E195" s="143"/>
      <c r="F195" s="143"/>
      <c r="G195" s="143"/>
      <c r="H195" s="143"/>
      <c r="I195" s="143"/>
      <c r="J195" s="144"/>
      <c r="K195" s="145"/>
      <c r="L195" s="146"/>
      <c r="M195" s="156"/>
      <c r="N195" s="145"/>
      <c r="O195" s="147"/>
      <c r="P195" s="148"/>
      <c r="Q195" s="145"/>
      <c r="R195" s="146"/>
      <c r="S195" s="155"/>
      <c r="T195" s="150"/>
      <c r="U195" s="150"/>
      <c r="V195" s="150"/>
      <c r="W195" s="150"/>
      <c r="X195" s="150"/>
      <c r="Y195" s="150"/>
      <c r="Z195" s="151"/>
      <c r="AA195" s="150"/>
      <c r="AB195" s="150"/>
      <c r="AC195" s="150"/>
      <c r="AD195" s="152"/>
    </row>
    <row r="196" spans="1:30" s="21" customFormat="1" ht="15.75" thickBot="1" x14ac:dyDescent="0.3">
      <c r="A196" s="57"/>
      <c r="B196" s="94"/>
      <c r="C196" s="153"/>
      <c r="D196" s="271" t="s">
        <v>288</v>
      </c>
      <c r="E196" s="275"/>
      <c r="F196" s="275"/>
      <c r="G196" s="275"/>
      <c r="H196" s="275"/>
      <c r="I196" s="275"/>
      <c r="J196" s="275"/>
      <c r="K196" s="275"/>
      <c r="L196" s="275"/>
      <c r="M196" s="275"/>
      <c r="N196" s="275"/>
      <c r="O196" s="275"/>
      <c r="P196" s="275"/>
      <c r="Q196" s="275"/>
      <c r="R196" s="275"/>
      <c r="S196" s="275"/>
      <c r="T196" s="275"/>
      <c r="U196" s="275"/>
      <c r="V196" s="275"/>
      <c r="W196" s="275"/>
      <c r="X196" s="275"/>
      <c r="Y196" s="275"/>
      <c r="Z196" s="275"/>
      <c r="AA196" s="275"/>
      <c r="AB196" s="275"/>
      <c r="AC196" s="275"/>
      <c r="AD196" s="276"/>
    </row>
    <row r="197" spans="1:30" s="21" customFormat="1" x14ac:dyDescent="0.25">
      <c r="A197" s="20"/>
      <c r="B197" s="94">
        <v>188</v>
      </c>
      <c r="C197" s="121">
        <v>8</v>
      </c>
      <c r="D197" s="82" t="s">
        <v>28</v>
      </c>
      <c r="E197" s="42">
        <v>2249</v>
      </c>
      <c r="F197" s="42">
        <v>67</v>
      </c>
      <c r="G197" s="42">
        <v>488</v>
      </c>
      <c r="H197" s="42">
        <v>2805</v>
      </c>
      <c r="I197" s="42">
        <v>3008</v>
      </c>
      <c r="J197" s="208"/>
      <c r="K197" s="137">
        <v>1205.4100000000001</v>
      </c>
      <c r="L197" s="53">
        <f t="shared" ref="L197:L243" si="78">K197*1000/I197</f>
        <v>400.7347074468085</v>
      </c>
      <c r="M197" s="38"/>
      <c r="N197" s="137">
        <v>406.76</v>
      </c>
      <c r="O197" s="53">
        <f t="shared" ref="O197:O243" si="79">N197*1000/I197</f>
        <v>135.22606382978722</v>
      </c>
      <c r="P197" s="54"/>
      <c r="Q197" s="137">
        <v>798.65</v>
      </c>
      <c r="R197" s="53">
        <f t="shared" ref="R197:R243" si="80">Q197*1000/I197</f>
        <v>265.50864361702128</v>
      </c>
      <c r="S197" s="115">
        <v>3</v>
      </c>
      <c r="T197" s="104">
        <v>3.8007670370734589E-2</v>
      </c>
      <c r="U197" s="104">
        <v>0</v>
      </c>
      <c r="V197" s="104">
        <v>0.23920739502409283</v>
      </c>
      <c r="W197" s="104">
        <v>0.72278493460517257</v>
      </c>
      <c r="X197" s="104">
        <v>0</v>
      </c>
      <c r="Y197" s="104">
        <v>0</v>
      </c>
      <c r="Z197" s="33">
        <f t="shared" ref="Z197:Z243" si="81">N197/K197</f>
        <v>0.33744535054462793</v>
      </c>
      <c r="AA197" s="104">
        <v>0</v>
      </c>
      <c r="AB197" s="104">
        <v>0</v>
      </c>
      <c r="AC197" s="104">
        <v>1</v>
      </c>
      <c r="AD197" s="40">
        <f t="shared" ref="AD197:AD243" si="82">Q197/K197</f>
        <v>0.66255464945537201</v>
      </c>
    </row>
    <row r="198" spans="1:30" s="21" customFormat="1" x14ac:dyDescent="0.25">
      <c r="A198" s="20"/>
      <c r="B198" s="94">
        <v>232</v>
      </c>
      <c r="C198" s="121">
        <v>8</v>
      </c>
      <c r="D198" s="82" t="s">
        <v>212</v>
      </c>
      <c r="E198" s="42">
        <v>1678</v>
      </c>
      <c r="F198" s="42">
        <v>0</v>
      </c>
      <c r="G198" s="42">
        <v>1280</v>
      </c>
      <c r="H198" s="42">
        <v>1030</v>
      </c>
      <c r="I198" s="42">
        <v>1563</v>
      </c>
      <c r="J198" s="43"/>
      <c r="K198" s="137">
        <v>669.88</v>
      </c>
      <c r="L198" s="161">
        <f t="shared" si="78"/>
        <v>428.58605246321179</v>
      </c>
      <c r="M198" s="167"/>
      <c r="N198" s="137">
        <v>222.44</v>
      </c>
      <c r="O198" s="37">
        <f t="shared" si="79"/>
        <v>142.31605886116444</v>
      </c>
      <c r="P198" s="50">
        <v>6</v>
      </c>
      <c r="Q198" s="137">
        <v>447.44</v>
      </c>
      <c r="R198" s="161">
        <f t="shared" si="80"/>
        <v>286.26999360204735</v>
      </c>
      <c r="S198" s="113">
        <v>2</v>
      </c>
      <c r="T198" s="104">
        <v>2.5534975723790685E-2</v>
      </c>
      <c r="U198" s="104">
        <v>0</v>
      </c>
      <c r="V198" s="104">
        <v>0</v>
      </c>
      <c r="W198" s="104">
        <v>0.97446502427620929</v>
      </c>
      <c r="X198" s="104">
        <v>0</v>
      </c>
      <c r="Y198" s="104">
        <v>0</v>
      </c>
      <c r="Z198" s="33">
        <f t="shared" si="81"/>
        <v>0.33205947333850838</v>
      </c>
      <c r="AA198" s="104">
        <v>0</v>
      </c>
      <c r="AB198" s="104">
        <v>0</v>
      </c>
      <c r="AC198" s="104">
        <v>1</v>
      </c>
      <c r="AD198" s="40">
        <f t="shared" si="82"/>
        <v>0.66794052666149162</v>
      </c>
    </row>
    <row r="199" spans="1:30" s="21" customFormat="1" x14ac:dyDescent="0.25">
      <c r="A199" s="20"/>
      <c r="B199" s="94">
        <v>245</v>
      </c>
      <c r="C199" s="121">
        <v>8</v>
      </c>
      <c r="D199" s="82" t="s">
        <v>199</v>
      </c>
      <c r="E199" s="42">
        <v>3332</v>
      </c>
      <c r="F199" s="42">
        <v>0</v>
      </c>
      <c r="G199" s="42">
        <v>3040</v>
      </c>
      <c r="H199" s="42">
        <v>589</v>
      </c>
      <c r="I199" s="42">
        <v>1856</v>
      </c>
      <c r="J199" s="44"/>
      <c r="K199" s="137">
        <v>731.71</v>
      </c>
      <c r="L199" s="161">
        <f t="shared" si="78"/>
        <v>394.24030172413791</v>
      </c>
      <c r="M199" s="162"/>
      <c r="N199" s="137">
        <v>188.98</v>
      </c>
      <c r="O199" s="37">
        <f t="shared" si="79"/>
        <v>101.82112068965517</v>
      </c>
      <c r="P199" s="50">
        <v>6</v>
      </c>
      <c r="Q199" s="137">
        <v>542.73</v>
      </c>
      <c r="R199" s="161">
        <f t="shared" si="80"/>
        <v>292.41918103448273</v>
      </c>
      <c r="S199" s="113">
        <v>2</v>
      </c>
      <c r="T199" s="104">
        <v>1.719758704624828E-2</v>
      </c>
      <c r="U199" s="104">
        <v>0</v>
      </c>
      <c r="V199" s="104">
        <v>0</v>
      </c>
      <c r="W199" s="104">
        <v>0.9828024129537517</v>
      </c>
      <c r="X199" s="104">
        <v>0</v>
      </c>
      <c r="Y199" s="104">
        <v>0</v>
      </c>
      <c r="Z199" s="33">
        <f t="shared" si="81"/>
        <v>0.25827171967036117</v>
      </c>
      <c r="AA199" s="104">
        <v>0</v>
      </c>
      <c r="AB199" s="104">
        <v>0</v>
      </c>
      <c r="AC199" s="104">
        <v>1</v>
      </c>
      <c r="AD199" s="40">
        <f t="shared" si="82"/>
        <v>0.74172828032963878</v>
      </c>
    </row>
    <row r="200" spans="1:30" s="21" customFormat="1" x14ac:dyDescent="0.25">
      <c r="A200" s="20"/>
      <c r="B200" s="94">
        <v>372</v>
      </c>
      <c r="C200" s="121">
        <v>8</v>
      </c>
      <c r="D200" s="82" t="s">
        <v>51</v>
      </c>
      <c r="E200" s="42">
        <v>1684</v>
      </c>
      <c r="F200" s="42">
        <v>0</v>
      </c>
      <c r="G200" s="42">
        <v>1157</v>
      </c>
      <c r="H200" s="42">
        <v>1066</v>
      </c>
      <c r="I200" s="42">
        <v>1548</v>
      </c>
      <c r="J200" s="36"/>
      <c r="K200" s="137">
        <v>660.55</v>
      </c>
      <c r="L200" s="37">
        <f t="shared" si="78"/>
        <v>426.71188630490957</v>
      </c>
      <c r="M200" s="38"/>
      <c r="N200" s="137">
        <v>228.61</v>
      </c>
      <c r="O200" s="37">
        <f t="shared" si="79"/>
        <v>147.68087855297156</v>
      </c>
      <c r="P200" s="124"/>
      <c r="Q200" s="137">
        <v>431.94</v>
      </c>
      <c r="R200" s="37">
        <f t="shared" si="80"/>
        <v>279.03100775193798</v>
      </c>
      <c r="S200" s="114"/>
      <c r="T200" s="104">
        <v>2.5676917020252831E-2</v>
      </c>
      <c r="U200" s="104">
        <v>0</v>
      </c>
      <c r="V200" s="104">
        <v>0.2139014041380517</v>
      </c>
      <c r="W200" s="104">
        <v>0.76042167884169543</v>
      </c>
      <c r="X200" s="104">
        <v>0</v>
      </c>
      <c r="Y200" s="104">
        <v>0</v>
      </c>
      <c r="Z200" s="33">
        <f t="shared" si="81"/>
        <v>0.34609037922943009</v>
      </c>
      <c r="AA200" s="104">
        <v>0</v>
      </c>
      <c r="AB200" s="104">
        <v>0</v>
      </c>
      <c r="AC200" s="104">
        <v>1</v>
      </c>
      <c r="AD200" s="40">
        <f t="shared" si="82"/>
        <v>0.65390962077057002</v>
      </c>
    </row>
    <row r="201" spans="1:30" s="21" customFormat="1" x14ac:dyDescent="0.25">
      <c r="A201" s="20"/>
      <c r="B201" s="94">
        <v>375</v>
      </c>
      <c r="C201" s="121">
        <v>8</v>
      </c>
      <c r="D201" s="82" t="s">
        <v>236</v>
      </c>
      <c r="E201" s="42">
        <v>1895</v>
      </c>
      <c r="F201" s="42">
        <v>0</v>
      </c>
      <c r="G201" s="42">
        <v>746</v>
      </c>
      <c r="H201" s="42">
        <v>2474</v>
      </c>
      <c r="I201" s="42">
        <v>2785</v>
      </c>
      <c r="J201" s="44"/>
      <c r="K201" s="137">
        <v>821.71</v>
      </c>
      <c r="L201" s="161">
        <f t="shared" si="78"/>
        <v>295.048473967684</v>
      </c>
      <c r="M201" s="160"/>
      <c r="N201" s="137">
        <v>199.14</v>
      </c>
      <c r="O201" s="37">
        <f t="shared" si="79"/>
        <v>71.504488330341118</v>
      </c>
      <c r="P201" s="206"/>
      <c r="Q201" s="137">
        <v>622.57000000000005</v>
      </c>
      <c r="R201" s="161">
        <f t="shared" si="80"/>
        <v>223.5439856373429</v>
      </c>
      <c r="S201" s="114"/>
      <c r="T201" s="104">
        <v>6.8444310535301811E-2</v>
      </c>
      <c r="U201" s="104">
        <v>0</v>
      </c>
      <c r="V201" s="104">
        <v>0</v>
      </c>
      <c r="W201" s="104">
        <v>0.93155568946469824</v>
      </c>
      <c r="X201" s="104">
        <v>0</v>
      </c>
      <c r="Y201" s="104">
        <v>0</v>
      </c>
      <c r="Z201" s="33">
        <f t="shared" si="81"/>
        <v>0.24234827372187265</v>
      </c>
      <c r="AA201" s="104">
        <v>0</v>
      </c>
      <c r="AB201" s="104">
        <v>0</v>
      </c>
      <c r="AC201" s="104">
        <v>1</v>
      </c>
      <c r="AD201" s="40">
        <f t="shared" si="82"/>
        <v>0.75765172627812738</v>
      </c>
    </row>
    <row r="202" spans="1:30" s="21" customFormat="1" x14ac:dyDescent="0.25">
      <c r="A202" s="20"/>
      <c r="B202" s="94">
        <v>404</v>
      </c>
      <c r="C202" s="121">
        <v>8</v>
      </c>
      <c r="D202" s="82" t="s">
        <v>174</v>
      </c>
      <c r="E202" s="42">
        <v>4706</v>
      </c>
      <c r="F202" s="42">
        <v>0</v>
      </c>
      <c r="G202" s="42">
        <v>3157</v>
      </c>
      <c r="H202" s="42">
        <v>4280</v>
      </c>
      <c r="I202" s="42">
        <v>5595</v>
      </c>
      <c r="J202" s="44"/>
      <c r="K202" s="137">
        <v>3680.29</v>
      </c>
      <c r="L202" s="161">
        <f t="shared" si="78"/>
        <v>657.78194816800715</v>
      </c>
      <c r="M202" s="162"/>
      <c r="N202" s="137">
        <v>1046.03</v>
      </c>
      <c r="O202" s="37">
        <f t="shared" si="79"/>
        <v>186.95799821268992</v>
      </c>
      <c r="P202" s="50"/>
      <c r="Q202" s="137">
        <v>2634.26</v>
      </c>
      <c r="R202" s="161">
        <f t="shared" si="80"/>
        <v>470.82394995531723</v>
      </c>
      <c r="S202" s="114"/>
      <c r="T202" s="104">
        <v>2.2542374501687331E-2</v>
      </c>
      <c r="U202" s="104">
        <v>0</v>
      </c>
      <c r="V202" s="104">
        <v>4.0534210299895797E-2</v>
      </c>
      <c r="W202" s="104">
        <v>0.92798485703086919</v>
      </c>
      <c r="X202" s="104">
        <v>8.9385581675477752E-3</v>
      </c>
      <c r="Y202" s="104">
        <v>0</v>
      </c>
      <c r="Z202" s="33">
        <f t="shared" si="81"/>
        <v>0.28422488445204047</v>
      </c>
      <c r="AA202" s="104">
        <v>0</v>
      </c>
      <c r="AB202" s="104">
        <v>0</v>
      </c>
      <c r="AC202" s="104">
        <v>1</v>
      </c>
      <c r="AD202" s="40">
        <f t="shared" si="82"/>
        <v>0.71577511554795958</v>
      </c>
    </row>
    <row r="203" spans="1:30" s="21" customFormat="1" x14ac:dyDescent="0.25">
      <c r="A203" s="20"/>
      <c r="B203" s="94">
        <v>413</v>
      </c>
      <c r="C203" s="121">
        <v>8</v>
      </c>
      <c r="D203" s="82" t="s">
        <v>124</v>
      </c>
      <c r="E203" s="42">
        <v>1516</v>
      </c>
      <c r="F203" s="42">
        <v>0</v>
      </c>
      <c r="G203" s="42">
        <v>996</v>
      </c>
      <c r="H203" s="42">
        <v>1005</v>
      </c>
      <c r="I203" s="42">
        <v>1420</v>
      </c>
      <c r="J203" s="44"/>
      <c r="K203" s="137">
        <v>807.47</v>
      </c>
      <c r="L203" s="161">
        <f t="shared" si="78"/>
        <v>568.64084507042253</v>
      </c>
      <c r="M203" s="162"/>
      <c r="N203" s="137">
        <v>256.19</v>
      </c>
      <c r="O203" s="37">
        <f t="shared" si="79"/>
        <v>180.41549295774647</v>
      </c>
      <c r="P203" s="168"/>
      <c r="Q203" s="137">
        <v>551.28</v>
      </c>
      <c r="R203" s="161">
        <f t="shared" si="80"/>
        <v>388.22535211267603</v>
      </c>
      <c r="S203" s="114"/>
      <c r="T203" s="104">
        <v>2.1624575510363401E-2</v>
      </c>
      <c r="U203" s="104">
        <v>1.1710058940630002E-2</v>
      </c>
      <c r="V203" s="104">
        <v>0.12881064834693001</v>
      </c>
      <c r="W203" s="104">
        <v>0.67098637729809907</v>
      </c>
      <c r="X203" s="104">
        <v>0.16589250165892502</v>
      </c>
      <c r="Y203" s="104">
        <v>9.7583824505250013E-4</v>
      </c>
      <c r="Z203" s="33">
        <f t="shared" si="81"/>
        <v>0.31727494519920241</v>
      </c>
      <c r="AA203" s="104">
        <v>0</v>
      </c>
      <c r="AB203" s="104">
        <v>1.3604701784936874E-3</v>
      </c>
      <c r="AC203" s="104">
        <v>0.99863952982150628</v>
      </c>
      <c r="AD203" s="40">
        <f t="shared" si="82"/>
        <v>0.68272505480079748</v>
      </c>
    </row>
    <row r="204" spans="1:30" s="21" customFormat="1" x14ac:dyDescent="0.25">
      <c r="A204" s="20"/>
      <c r="B204" s="94">
        <v>537</v>
      </c>
      <c r="C204" s="121">
        <v>8</v>
      </c>
      <c r="D204" s="82" t="s">
        <v>53</v>
      </c>
      <c r="E204" s="42">
        <v>163</v>
      </c>
      <c r="F204" s="42">
        <v>0</v>
      </c>
      <c r="G204" s="42">
        <v>0</v>
      </c>
      <c r="H204" s="42">
        <v>374</v>
      </c>
      <c r="I204" s="42">
        <v>374</v>
      </c>
      <c r="J204" s="36"/>
      <c r="K204" s="137">
        <v>179.99</v>
      </c>
      <c r="L204" s="37">
        <f t="shared" si="78"/>
        <v>481.2566844919786</v>
      </c>
      <c r="M204" s="38"/>
      <c r="N204" s="137">
        <v>43.54</v>
      </c>
      <c r="O204" s="37">
        <f t="shared" si="79"/>
        <v>116.41711229946524</v>
      </c>
      <c r="P204" s="123"/>
      <c r="Q204" s="137">
        <v>136.44999999999999</v>
      </c>
      <c r="R204" s="37">
        <f t="shared" si="80"/>
        <v>364.83957219251334</v>
      </c>
      <c r="S204" s="114"/>
      <c r="T204" s="104">
        <v>4.7312815801561783E-2</v>
      </c>
      <c r="U204" s="104">
        <v>0</v>
      </c>
      <c r="V204" s="104">
        <v>0</v>
      </c>
      <c r="W204" s="104">
        <v>0.95268718419843812</v>
      </c>
      <c r="X204" s="104">
        <v>0</v>
      </c>
      <c r="Y204" s="104">
        <v>0</v>
      </c>
      <c r="Z204" s="33">
        <f t="shared" si="81"/>
        <v>0.24190232790710595</v>
      </c>
      <c r="AA204" s="104">
        <v>0</v>
      </c>
      <c r="AB204" s="104">
        <v>0</v>
      </c>
      <c r="AC204" s="104">
        <v>1</v>
      </c>
      <c r="AD204" s="40">
        <f t="shared" si="82"/>
        <v>0.75809767209289391</v>
      </c>
    </row>
    <row r="205" spans="1:30" s="21" customFormat="1" x14ac:dyDescent="0.25">
      <c r="A205" s="20"/>
      <c r="B205" s="94">
        <v>545</v>
      </c>
      <c r="C205" s="121">
        <v>8</v>
      </c>
      <c r="D205" s="82" t="s">
        <v>87</v>
      </c>
      <c r="E205" s="42">
        <v>198</v>
      </c>
      <c r="F205" s="42">
        <v>0</v>
      </c>
      <c r="G205" s="42">
        <v>95</v>
      </c>
      <c r="H205" s="42">
        <v>410</v>
      </c>
      <c r="I205" s="42">
        <v>450</v>
      </c>
      <c r="J205" s="36"/>
      <c r="K205" s="137">
        <v>138.63</v>
      </c>
      <c r="L205" s="37">
        <f t="shared" si="78"/>
        <v>308.06666666666666</v>
      </c>
      <c r="M205" s="38"/>
      <c r="N205" s="137">
        <v>36.79</v>
      </c>
      <c r="O205" s="37">
        <f t="shared" si="79"/>
        <v>81.75555555555556</v>
      </c>
      <c r="P205" s="38"/>
      <c r="Q205" s="137">
        <v>101.84</v>
      </c>
      <c r="R205" s="37">
        <f t="shared" si="80"/>
        <v>226.3111111111111</v>
      </c>
      <c r="S205" s="114"/>
      <c r="T205" s="104">
        <v>6.1429736341397118E-2</v>
      </c>
      <c r="U205" s="104">
        <v>0</v>
      </c>
      <c r="V205" s="104">
        <v>0</v>
      </c>
      <c r="W205" s="104">
        <v>0.93857026365860297</v>
      </c>
      <c r="X205" s="104">
        <v>0</v>
      </c>
      <c r="Y205" s="104">
        <v>0</v>
      </c>
      <c r="Z205" s="33">
        <f t="shared" si="81"/>
        <v>0.26538267330303689</v>
      </c>
      <c r="AA205" s="104">
        <v>0</v>
      </c>
      <c r="AB205" s="104">
        <v>0</v>
      </c>
      <c r="AC205" s="104">
        <v>1</v>
      </c>
      <c r="AD205" s="40">
        <f t="shared" si="82"/>
        <v>0.73461732669696322</v>
      </c>
    </row>
    <row r="206" spans="1:30" s="21" customFormat="1" x14ac:dyDescent="0.25">
      <c r="A206" s="20"/>
      <c r="B206" s="94">
        <v>605</v>
      </c>
      <c r="C206" s="121">
        <v>8</v>
      </c>
      <c r="D206" s="82" t="s">
        <v>109</v>
      </c>
      <c r="E206" s="42">
        <v>137</v>
      </c>
      <c r="F206" s="42">
        <v>0</v>
      </c>
      <c r="G206" s="42">
        <v>0</v>
      </c>
      <c r="H206" s="42">
        <v>360</v>
      </c>
      <c r="I206" s="42">
        <v>360</v>
      </c>
      <c r="J206" s="49"/>
      <c r="K206" s="137">
        <v>145.22</v>
      </c>
      <c r="L206" s="37">
        <f t="shared" si="78"/>
        <v>403.38888888888891</v>
      </c>
      <c r="M206" s="41"/>
      <c r="N206" s="137">
        <v>44.15</v>
      </c>
      <c r="O206" s="37">
        <f t="shared" si="79"/>
        <v>122.63888888888889</v>
      </c>
      <c r="P206" s="50"/>
      <c r="Q206" s="137">
        <v>101.07</v>
      </c>
      <c r="R206" s="37">
        <f t="shared" si="80"/>
        <v>280.75</v>
      </c>
      <c r="S206" s="115">
        <v>2</v>
      </c>
      <c r="T206" s="104">
        <v>4.4847112117780294E-2</v>
      </c>
      <c r="U206" s="104">
        <v>0</v>
      </c>
      <c r="V206" s="104">
        <v>0</v>
      </c>
      <c r="W206" s="104">
        <v>0.95515288788221975</v>
      </c>
      <c r="X206" s="104">
        <v>0</v>
      </c>
      <c r="Y206" s="104">
        <v>0</v>
      </c>
      <c r="Z206" s="33">
        <f t="shared" si="81"/>
        <v>0.30402148464398843</v>
      </c>
      <c r="AA206" s="104">
        <v>0</v>
      </c>
      <c r="AB206" s="104">
        <v>0</v>
      </c>
      <c r="AC206" s="104">
        <v>1</v>
      </c>
      <c r="AD206" s="40">
        <f t="shared" si="82"/>
        <v>0.69597851535601152</v>
      </c>
    </row>
    <row r="207" spans="1:30" s="21" customFormat="1" x14ac:dyDescent="0.25">
      <c r="A207" s="20"/>
      <c r="B207" s="94">
        <v>607</v>
      </c>
      <c r="C207" s="121">
        <v>8</v>
      </c>
      <c r="D207" s="82" t="s">
        <v>104</v>
      </c>
      <c r="E207" s="42">
        <v>329</v>
      </c>
      <c r="F207" s="42">
        <v>0</v>
      </c>
      <c r="G207" s="42">
        <v>100</v>
      </c>
      <c r="H207" s="42">
        <v>475</v>
      </c>
      <c r="I207" s="42">
        <v>517</v>
      </c>
      <c r="J207" s="36"/>
      <c r="K207" s="137">
        <v>179.05</v>
      </c>
      <c r="L207" s="37">
        <f t="shared" si="78"/>
        <v>346.32495164410057</v>
      </c>
      <c r="M207" s="38"/>
      <c r="N207" s="137">
        <v>39.96</v>
      </c>
      <c r="O207" s="37">
        <f t="shared" si="79"/>
        <v>77.292069632495171</v>
      </c>
      <c r="P207" s="50"/>
      <c r="Q207" s="137">
        <v>139.09</v>
      </c>
      <c r="R207" s="37">
        <f t="shared" si="80"/>
        <v>269.03288201160541</v>
      </c>
      <c r="S207" s="115">
        <v>2</v>
      </c>
      <c r="T207" s="104">
        <v>6.5565565565565573E-2</v>
      </c>
      <c r="U207" s="104">
        <v>0</v>
      </c>
      <c r="V207" s="104">
        <v>0</v>
      </c>
      <c r="W207" s="104">
        <v>0.93443443443443452</v>
      </c>
      <c r="X207" s="104">
        <v>0</v>
      </c>
      <c r="Y207" s="104">
        <v>0</v>
      </c>
      <c r="Z207" s="33">
        <f t="shared" si="81"/>
        <v>0.22317788327282881</v>
      </c>
      <c r="AA207" s="104">
        <v>0</v>
      </c>
      <c r="AB207" s="104">
        <v>0</v>
      </c>
      <c r="AC207" s="104">
        <v>1</v>
      </c>
      <c r="AD207" s="40">
        <f t="shared" si="82"/>
        <v>0.77682211672717116</v>
      </c>
    </row>
    <row r="208" spans="1:30" s="21" customFormat="1" x14ac:dyDescent="0.25">
      <c r="A208" s="20"/>
      <c r="B208" s="94">
        <v>610</v>
      </c>
      <c r="C208" s="121">
        <v>8</v>
      </c>
      <c r="D208" s="82" t="s">
        <v>134</v>
      </c>
      <c r="E208" s="42">
        <v>1096</v>
      </c>
      <c r="F208" s="42">
        <v>0</v>
      </c>
      <c r="G208" s="42">
        <v>308</v>
      </c>
      <c r="H208" s="42">
        <v>1986</v>
      </c>
      <c r="I208" s="42">
        <v>2114</v>
      </c>
      <c r="J208" s="44"/>
      <c r="K208" s="137">
        <v>701.65</v>
      </c>
      <c r="L208" s="161">
        <f t="shared" si="78"/>
        <v>331.90633869441814</v>
      </c>
      <c r="M208" s="162"/>
      <c r="N208" s="137">
        <v>153.96</v>
      </c>
      <c r="O208" s="37">
        <f t="shared" si="79"/>
        <v>72.828760643330185</v>
      </c>
      <c r="P208" s="159"/>
      <c r="Q208" s="137">
        <v>547.69000000000005</v>
      </c>
      <c r="R208" s="161">
        <f t="shared" si="80"/>
        <v>259.07757805108798</v>
      </c>
      <c r="S208" s="214"/>
      <c r="T208" s="104">
        <v>7.1057417511041818E-2</v>
      </c>
      <c r="U208" s="104">
        <v>0</v>
      </c>
      <c r="V208" s="104">
        <v>1.2146011951156145E-2</v>
      </c>
      <c r="W208" s="104">
        <v>0.79546635489737594</v>
      </c>
      <c r="X208" s="104">
        <v>0.12133021564042608</v>
      </c>
      <c r="Y208" s="104">
        <v>0</v>
      </c>
      <c r="Z208" s="33">
        <f t="shared" si="81"/>
        <v>0.21942563956388514</v>
      </c>
      <c r="AA208" s="104">
        <v>0</v>
      </c>
      <c r="AB208" s="104">
        <v>0</v>
      </c>
      <c r="AC208" s="104">
        <v>1</v>
      </c>
      <c r="AD208" s="40">
        <f t="shared" si="82"/>
        <v>0.78057436043611494</v>
      </c>
    </row>
    <row r="209" spans="1:30" s="21" customFormat="1" x14ac:dyDescent="0.25">
      <c r="A209" s="20"/>
      <c r="B209" s="94">
        <v>611</v>
      </c>
      <c r="C209" s="121">
        <v>8</v>
      </c>
      <c r="D209" s="82" t="s">
        <v>225</v>
      </c>
      <c r="E209" s="42">
        <v>302</v>
      </c>
      <c r="F209" s="42">
        <v>0</v>
      </c>
      <c r="G209" s="42">
        <v>82</v>
      </c>
      <c r="H209" s="42">
        <v>542</v>
      </c>
      <c r="I209" s="42">
        <v>576</v>
      </c>
      <c r="J209" s="36"/>
      <c r="K209" s="137">
        <v>177.04</v>
      </c>
      <c r="L209" s="37">
        <f t="shared" si="78"/>
        <v>307.36111111111109</v>
      </c>
      <c r="M209" s="38"/>
      <c r="N209" s="137">
        <v>48.89</v>
      </c>
      <c r="O209" s="37">
        <f t="shared" si="79"/>
        <v>84.878472222222229</v>
      </c>
      <c r="P209" s="123"/>
      <c r="Q209" s="137">
        <v>128.15</v>
      </c>
      <c r="R209" s="37">
        <f t="shared" si="80"/>
        <v>222.48263888888889</v>
      </c>
      <c r="S209" s="114"/>
      <c r="T209" s="104">
        <v>6.1157700961341793E-2</v>
      </c>
      <c r="U209" s="104">
        <v>0</v>
      </c>
      <c r="V209" s="104">
        <v>0</v>
      </c>
      <c r="W209" s="104">
        <v>0.93884229903865812</v>
      </c>
      <c r="X209" s="104">
        <v>0</v>
      </c>
      <c r="Y209" s="104">
        <v>0</v>
      </c>
      <c r="Z209" s="33">
        <f t="shared" si="81"/>
        <v>0.27615228197017627</v>
      </c>
      <c r="AA209" s="104">
        <v>0</v>
      </c>
      <c r="AB209" s="104">
        <v>0</v>
      </c>
      <c r="AC209" s="104">
        <v>1</v>
      </c>
      <c r="AD209" s="40">
        <f t="shared" si="82"/>
        <v>0.72384771802982384</v>
      </c>
    </row>
    <row r="210" spans="1:30" s="21" customFormat="1" x14ac:dyDescent="0.25">
      <c r="A210" s="20"/>
      <c r="B210" s="94">
        <v>616</v>
      </c>
      <c r="C210" s="121">
        <v>8</v>
      </c>
      <c r="D210" s="82" t="s">
        <v>154</v>
      </c>
      <c r="E210" s="42">
        <v>1603</v>
      </c>
      <c r="F210" s="42">
        <v>28</v>
      </c>
      <c r="G210" s="42">
        <v>535</v>
      </c>
      <c r="H210" s="42">
        <v>2317</v>
      </c>
      <c r="I210" s="42">
        <v>2540</v>
      </c>
      <c r="J210" s="44"/>
      <c r="K210" s="137">
        <v>1043.45</v>
      </c>
      <c r="L210" s="161">
        <f t="shared" si="78"/>
        <v>410.80708661417322</v>
      </c>
      <c r="M210" s="162"/>
      <c r="N210" s="137">
        <v>264.75</v>
      </c>
      <c r="O210" s="37">
        <f t="shared" si="79"/>
        <v>104.23228346456693</v>
      </c>
      <c r="P210" s="50"/>
      <c r="Q210" s="137">
        <v>778.7</v>
      </c>
      <c r="R210" s="161">
        <f t="shared" si="80"/>
        <v>306.57480314960628</v>
      </c>
      <c r="S210" s="114"/>
      <c r="T210" s="104">
        <v>4.8234183191690275E-2</v>
      </c>
      <c r="U210" s="104">
        <v>0</v>
      </c>
      <c r="V210" s="104">
        <v>1.5637393767705381E-2</v>
      </c>
      <c r="W210" s="104">
        <v>0.80449480642115212</v>
      </c>
      <c r="X210" s="104">
        <v>0.13163361661945233</v>
      </c>
      <c r="Y210" s="104">
        <v>0</v>
      </c>
      <c r="Z210" s="33">
        <f t="shared" si="81"/>
        <v>0.25372562173558866</v>
      </c>
      <c r="AA210" s="104">
        <v>0</v>
      </c>
      <c r="AB210" s="104">
        <v>1.6822909978168741E-2</v>
      </c>
      <c r="AC210" s="104">
        <v>0.98317709002183118</v>
      </c>
      <c r="AD210" s="40">
        <f t="shared" si="82"/>
        <v>0.74627437826441134</v>
      </c>
    </row>
    <row r="211" spans="1:30" s="21" customFormat="1" x14ac:dyDescent="0.25">
      <c r="A211" s="20"/>
      <c r="B211" s="94">
        <v>692</v>
      </c>
      <c r="C211" s="121">
        <v>8</v>
      </c>
      <c r="D211" s="82" t="s">
        <v>276</v>
      </c>
      <c r="E211" s="42">
        <v>7926</v>
      </c>
      <c r="F211" s="42">
        <v>0</v>
      </c>
      <c r="G211" s="42">
        <v>0</v>
      </c>
      <c r="H211" s="42">
        <v>15387</v>
      </c>
      <c r="I211" s="42">
        <v>15387</v>
      </c>
      <c r="J211" s="44"/>
      <c r="K211" s="137">
        <v>4910.96</v>
      </c>
      <c r="L211" s="161">
        <f t="shared" si="78"/>
        <v>319.16292974588941</v>
      </c>
      <c r="M211" s="162"/>
      <c r="N211" s="137">
        <v>904.24</v>
      </c>
      <c r="O211" s="37">
        <f t="shared" si="79"/>
        <v>58.766491193864951</v>
      </c>
      <c r="P211" s="50"/>
      <c r="Q211" s="137">
        <v>4006.72</v>
      </c>
      <c r="R211" s="161">
        <f t="shared" si="80"/>
        <v>260.39643855202445</v>
      </c>
      <c r="S211" s="115">
        <v>3</v>
      </c>
      <c r="T211" s="104">
        <v>9.3758294258161554E-2</v>
      </c>
      <c r="U211" s="104">
        <v>0</v>
      </c>
      <c r="V211" s="104">
        <v>0</v>
      </c>
      <c r="W211" s="104">
        <v>0.90624170574183849</v>
      </c>
      <c r="X211" s="104">
        <v>0</v>
      </c>
      <c r="Y211" s="104">
        <v>0</v>
      </c>
      <c r="Z211" s="33">
        <f t="shared" si="81"/>
        <v>0.18412693241240002</v>
      </c>
      <c r="AA211" s="104">
        <v>0</v>
      </c>
      <c r="AB211" s="104">
        <v>0</v>
      </c>
      <c r="AC211" s="104">
        <v>1</v>
      </c>
      <c r="AD211" s="40">
        <f t="shared" si="82"/>
        <v>0.81587306758759992</v>
      </c>
    </row>
    <row r="212" spans="1:30" s="21" customFormat="1" x14ac:dyDescent="0.25">
      <c r="A212" s="20"/>
      <c r="B212" s="94">
        <v>706</v>
      </c>
      <c r="C212" s="121">
        <v>8</v>
      </c>
      <c r="D212" s="82" t="s">
        <v>222</v>
      </c>
      <c r="E212" s="42">
        <v>524</v>
      </c>
      <c r="F212" s="42">
        <v>0</v>
      </c>
      <c r="G212" s="42">
        <v>0</v>
      </c>
      <c r="H212" s="42">
        <v>1265</v>
      </c>
      <c r="I212" s="42">
        <v>1265</v>
      </c>
      <c r="J212" s="36"/>
      <c r="K212" s="137">
        <v>416.12</v>
      </c>
      <c r="L212" s="37">
        <f t="shared" si="78"/>
        <v>328.9486166007905</v>
      </c>
      <c r="M212" s="52"/>
      <c r="N212" s="137">
        <v>82.61</v>
      </c>
      <c r="O212" s="37">
        <f t="shared" si="79"/>
        <v>65.304347826086953</v>
      </c>
      <c r="P212" s="122"/>
      <c r="Q212" s="137">
        <v>333.51</v>
      </c>
      <c r="R212" s="37">
        <f t="shared" si="80"/>
        <v>263.64426877470356</v>
      </c>
      <c r="S212" s="115">
        <v>2</v>
      </c>
      <c r="T212" s="104">
        <v>8.4372352015494492E-2</v>
      </c>
      <c r="U212" s="104">
        <v>0</v>
      </c>
      <c r="V212" s="104">
        <v>0</v>
      </c>
      <c r="W212" s="104">
        <v>0.91562764798450547</v>
      </c>
      <c r="X212" s="104">
        <v>0</v>
      </c>
      <c r="Y212" s="104">
        <v>0</v>
      </c>
      <c r="Z212" s="33">
        <f t="shared" si="81"/>
        <v>0.19852446409689511</v>
      </c>
      <c r="AA212" s="104">
        <v>0</v>
      </c>
      <c r="AB212" s="104">
        <v>0</v>
      </c>
      <c r="AC212" s="104">
        <v>1</v>
      </c>
      <c r="AD212" s="40">
        <f t="shared" si="82"/>
        <v>0.80147553590310483</v>
      </c>
    </row>
    <row r="213" spans="1:30" s="21" customFormat="1" x14ac:dyDescent="0.25">
      <c r="A213" s="20"/>
      <c r="B213" s="94">
        <v>709</v>
      </c>
      <c r="C213" s="121">
        <v>8</v>
      </c>
      <c r="D213" s="82" t="s">
        <v>30</v>
      </c>
      <c r="E213" s="42">
        <v>707</v>
      </c>
      <c r="F213" s="42">
        <v>0</v>
      </c>
      <c r="G213" s="42">
        <v>0</v>
      </c>
      <c r="H213" s="42">
        <v>970</v>
      </c>
      <c r="I213" s="42">
        <v>970</v>
      </c>
      <c r="J213" s="36"/>
      <c r="K213" s="137">
        <v>448.35</v>
      </c>
      <c r="L213" s="37">
        <f t="shared" si="78"/>
        <v>462.21649484536084</v>
      </c>
      <c r="M213" s="38"/>
      <c r="N213" s="137">
        <v>169.48</v>
      </c>
      <c r="O213" s="37">
        <f t="shared" si="79"/>
        <v>174.72164948453607</v>
      </c>
      <c r="P213" s="50"/>
      <c r="Q213" s="137">
        <v>278.87</v>
      </c>
      <c r="R213" s="37">
        <f t="shared" si="80"/>
        <v>287.49484536082474</v>
      </c>
      <c r="S213" s="115">
        <v>2</v>
      </c>
      <c r="T213" s="104">
        <v>3.1508142553693649E-2</v>
      </c>
      <c r="U213" s="104">
        <v>0</v>
      </c>
      <c r="V213" s="104">
        <v>0</v>
      </c>
      <c r="W213" s="104">
        <v>0.77790889780505079</v>
      </c>
      <c r="X213" s="104">
        <v>0.1905829596412556</v>
      </c>
      <c r="Y213" s="104">
        <v>0</v>
      </c>
      <c r="Z213" s="33">
        <f t="shared" si="81"/>
        <v>0.37800825248132036</v>
      </c>
      <c r="AA213" s="104">
        <v>0</v>
      </c>
      <c r="AB213" s="104">
        <v>7.171800480510632E-3</v>
      </c>
      <c r="AC213" s="104">
        <v>0.99282819951948942</v>
      </c>
      <c r="AD213" s="40">
        <f t="shared" si="82"/>
        <v>0.62199174751867958</v>
      </c>
    </row>
    <row r="214" spans="1:30" s="21" customFormat="1" x14ac:dyDescent="0.25">
      <c r="A214" s="20"/>
      <c r="B214" s="94">
        <v>714</v>
      </c>
      <c r="C214" s="121">
        <v>8</v>
      </c>
      <c r="D214" s="82" t="s">
        <v>223</v>
      </c>
      <c r="E214" s="42">
        <v>719</v>
      </c>
      <c r="F214" s="42">
        <v>0</v>
      </c>
      <c r="G214" s="42">
        <v>392</v>
      </c>
      <c r="H214" s="42">
        <v>507</v>
      </c>
      <c r="I214" s="42">
        <v>670</v>
      </c>
      <c r="J214" s="36"/>
      <c r="K214" s="137">
        <v>232.37</v>
      </c>
      <c r="L214" s="37">
        <f t="shared" si="78"/>
        <v>346.82089552238807</v>
      </c>
      <c r="M214" s="38"/>
      <c r="N214" s="137">
        <v>56.46</v>
      </c>
      <c r="O214" s="37">
        <f t="shared" si="79"/>
        <v>84.268656716417908</v>
      </c>
      <c r="P214" s="50"/>
      <c r="Q214" s="137">
        <v>175.91</v>
      </c>
      <c r="R214" s="37">
        <f t="shared" si="80"/>
        <v>262.55223880597015</v>
      </c>
      <c r="S214" s="115">
        <v>2</v>
      </c>
      <c r="T214" s="104">
        <v>4.9415515409139216E-2</v>
      </c>
      <c r="U214" s="104">
        <v>0</v>
      </c>
      <c r="V214" s="104">
        <v>0</v>
      </c>
      <c r="W214" s="104">
        <v>0.95058448459086076</v>
      </c>
      <c r="X214" s="104">
        <v>0</v>
      </c>
      <c r="Y214" s="104">
        <v>0</v>
      </c>
      <c r="Z214" s="33">
        <f t="shared" si="81"/>
        <v>0.2429745664242372</v>
      </c>
      <c r="AA214" s="104">
        <v>0</v>
      </c>
      <c r="AB214" s="104">
        <v>0</v>
      </c>
      <c r="AC214" s="104">
        <v>1</v>
      </c>
      <c r="AD214" s="40">
        <f t="shared" si="82"/>
        <v>0.7570254335757628</v>
      </c>
    </row>
    <row r="215" spans="1:30" s="21" customFormat="1" x14ac:dyDescent="0.25">
      <c r="A215" s="20"/>
      <c r="B215" s="94">
        <v>749</v>
      </c>
      <c r="C215" s="121">
        <v>8</v>
      </c>
      <c r="D215" s="82" t="s">
        <v>65</v>
      </c>
      <c r="E215" s="42">
        <v>302</v>
      </c>
      <c r="F215" s="42">
        <v>6</v>
      </c>
      <c r="G215" s="42">
        <v>0</v>
      </c>
      <c r="H215" s="42">
        <v>764</v>
      </c>
      <c r="I215" s="42">
        <v>764</v>
      </c>
      <c r="J215" s="36"/>
      <c r="K215" s="137">
        <v>217.08</v>
      </c>
      <c r="L215" s="37">
        <f t="shared" si="78"/>
        <v>284.13612565445027</v>
      </c>
      <c r="M215" s="52"/>
      <c r="N215" s="137">
        <v>19.88</v>
      </c>
      <c r="O215" s="37">
        <f t="shared" si="79"/>
        <v>26.020942408376964</v>
      </c>
      <c r="P215" s="52"/>
      <c r="Q215" s="137">
        <v>197.2</v>
      </c>
      <c r="R215" s="37">
        <f t="shared" si="80"/>
        <v>258.11518324607329</v>
      </c>
      <c r="S215" s="115">
        <v>2</v>
      </c>
      <c r="T215" s="104">
        <v>0.21177062374245473</v>
      </c>
      <c r="U215" s="104">
        <v>0</v>
      </c>
      <c r="V215" s="104">
        <v>0</v>
      </c>
      <c r="W215" s="104">
        <v>0.7882293762575453</v>
      </c>
      <c r="X215" s="104">
        <v>0</v>
      </c>
      <c r="Y215" s="104">
        <v>0</v>
      </c>
      <c r="Z215" s="33">
        <f t="shared" si="81"/>
        <v>9.1579141330385097E-2</v>
      </c>
      <c r="AA215" s="104">
        <v>0</v>
      </c>
      <c r="AB215" s="104">
        <v>0</v>
      </c>
      <c r="AC215" s="104">
        <v>1</v>
      </c>
      <c r="AD215" s="40">
        <f t="shared" si="82"/>
        <v>0.90842085866961475</v>
      </c>
    </row>
    <row r="216" spans="1:30" s="21" customFormat="1" x14ac:dyDescent="0.25">
      <c r="A216" s="20"/>
      <c r="B216" s="94">
        <v>764</v>
      </c>
      <c r="C216" s="121">
        <v>8</v>
      </c>
      <c r="D216" s="82" t="s">
        <v>78</v>
      </c>
      <c r="E216" s="42">
        <v>670</v>
      </c>
      <c r="F216" s="42">
        <v>72</v>
      </c>
      <c r="G216" s="42">
        <v>1</v>
      </c>
      <c r="H216" s="42">
        <v>1013</v>
      </c>
      <c r="I216" s="42">
        <v>1013</v>
      </c>
      <c r="J216" s="36"/>
      <c r="K216" s="137">
        <v>356.24</v>
      </c>
      <c r="L216" s="37">
        <f t="shared" si="78"/>
        <v>351.66831194471865</v>
      </c>
      <c r="M216" s="38"/>
      <c r="N216" s="137">
        <v>84.51</v>
      </c>
      <c r="O216" s="37">
        <f t="shared" si="79"/>
        <v>83.425468904244823</v>
      </c>
      <c r="P216" s="50"/>
      <c r="Q216" s="137">
        <v>271.73</v>
      </c>
      <c r="R216" s="37">
        <f t="shared" si="80"/>
        <v>268.24284304047382</v>
      </c>
      <c r="S216" s="115">
        <v>2</v>
      </c>
      <c r="T216" s="104">
        <v>6.6027689030883921E-2</v>
      </c>
      <c r="U216" s="104">
        <v>0</v>
      </c>
      <c r="V216" s="104">
        <v>3.5498757543485977E-2</v>
      </c>
      <c r="W216" s="104">
        <v>0.89847355342563018</v>
      </c>
      <c r="X216" s="104">
        <v>0</v>
      </c>
      <c r="Y216" s="104">
        <v>0</v>
      </c>
      <c r="Z216" s="33">
        <f t="shared" si="81"/>
        <v>0.23722771165506401</v>
      </c>
      <c r="AA216" s="104">
        <v>0</v>
      </c>
      <c r="AB216" s="104">
        <v>0</v>
      </c>
      <c r="AC216" s="104">
        <v>1</v>
      </c>
      <c r="AD216" s="40">
        <f t="shared" si="82"/>
        <v>0.76277228834493604</v>
      </c>
    </row>
    <row r="217" spans="1:30" s="21" customFormat="1" x14ac:dyDescent="0.25">
      <c r="A217" s="20"/>
      <c r="B217" s="94">
        <v>775</v>
      </c>
      <c r="C217" s="121">
        <v>8</v>
      </c>
      <c r="D217" s="82" t="s">
        <v>258</v>
      </c>
      <c r="E217" s="42">
        <v>1249</v>
      </c>
      <c r="F217" s="42">
        <v>911</v>
      </c>
      <c r="G217" s="42">
        <v>883</v>
      </c>
      <c r="H217" s="42">
        <v>2749</v>
      </c>
      <c r="I217" s="42">
        <v>3117</v>
      </c>
      <c r="J217" s="49"/>
      <c r="K217" s="137">
        <v>1064.3399999999999</v>
      </c>
      <c r="L217" s="37">
        <f t="shared" si="78"/>
        <v>341.46294513955729</v>
      </c>
      <c r="M217" s="38"/>
      <c r="N217" s="137">
        <v>237.86</v>
      </c>
      <c r="O217" s="37">
        <f t="shared" si="79"/>
        <v>76.310555020853386</v>
      </c>
      <c r="P217" s="50"/>
      <c r="Q217" s="137">
        <v>826.48</v>
      </c>
      <c r="R217" s="37">
        <f t="shared" si="80"/>
        <v>265.15239011870386</v>
      </c>
      <c r="S217" s="115">
        <v>3</v>
      </c>
      <c r="T217" s="104">
        <v>6.3692928613470104E-2</v>
      </c>
      <c r="U217" s="104">
        <v>0</v>
      </c>
      <c r="V217" s="104">
        <v>0</v>
      </c>
      <c r="W217" s="104">
        <v>0.93630707138652991</v>
      </c>
      <c r="X217" s="104">
        <v>0</v>
      </c>
      <c r="Y217" s="104">
        <v>0</v>
      </c>
      <c r="Z217" s="33">
        <f t="shared" si="81"/>
        <v>0.22348121840765173</v>
      </c>
      <c r="AA217" s="104">
        <v>0</v>
      </c>
      <c r="AB217" s="104">
        <v>0</v>
      </c>
      <c r="AC217" s="104">
        <v>1</v>
      </c>
      <c r="AD217" s="40">
        <f t="shared" si="82"/>
        <v>0.77651878159234844</v>
      </c>
    </row>
    <row r="218" spans="1:30" s="21" customFormat="1" ht="16.149999999999999" customHeight="1" x14ac:dyDescent="0.25">
      <c r="A218" s="20"/>
      <c r="B218" s="94">
        <v>790</v>
      </c>
      <c r="C218" s="121">
        <v>8</v>
      </c>
      <c r="D218" s="82" t="s">
        <v>229</v>
      </c>
      <c r="E218" s="42">
        <v>225</v>
      </c>
      <c r="F218" s="42">
        <v>0</v>
      </c>
      <c r="G218" s="42">
        <v>0</v>
      </c>
      <c r="H218" s="42">
        <v>540</v>
      </c>
      <c r="I218" s="42">
        <v>540</v>
      </c>
      <c r="J218" s="36"/>
      <c r="K218" s="137">
        <v>218.78</v>
      </c>
      <c r="L218" s="37">
        <f t="shared" si="78"/>
        <v>405.14814814814815</v>
      </c>
      <c r="M218" s="38"/>
      <c r="N218" s="137">
        <v>52.03</v>
      </c>
      <c r="O218" s="37">
        <f t="shared" si="79"/>
        <v>96.351851851851848</v>
      </c>
      <c r="P218" s="50"/>
      <c r="Q218" s="137">
        <v>166.75</v>
      </c>
      <c r="R218" s="37">
        <f t="shared" si="80"/>
        <v>308.7962962962963</v>
      </c>
      <c r="S218" s="114"/>
      <c r="T218" s="104">
        <v>5.7274649240822602E-2</v>
      </c>
      <c r="U218" s="104">
        <v>0</v>
      </c>
      <c r="V218" s="104">
        <v>0</v>
      </c>
      <c r="W218" s="104">
        <v>0.94272535075917729</v>
      </c>
      <c r="X218" s="104">
        <v>0</v>
      </c>
      <c r="Y218" s="104">
        <v>0</v>
      </c>
      <c r="Z218" s="33">
        <f t="shared" si="81"/>
        <v>0.23781881341987385</v>
      </c>
      <c r="AA218" s="104">
        <v>0</v>
      </c>
      <c r="AB218" s="104">
        <v>0</v>
      </c>
      <c r="AC218" s="104">
        <v>1</v>
      </c>
      <c r="AD218" s="40">
        <f t="shared" si="82"/>
        <v>0.76218118658012612</v>
      </c>
    </row>
    <row r="219" spans="1:30" s="21" customFormat="1" x14ac:dyDescent="0.25">
      <c r="A219" s="20"/>
      <c r="B219" s="94">
        <v>796</v>
      </c>
      <c r="C219" s="121">
        <v>8</v>
      </c>
      <c r="D219" s="82" t="s">
        <v>100</v>
      </c>
      <c r="E219" s="42">
        <v>140</v>
      </c>
      <c r="F219" s="42">
        <v>0</v>
      </c>
      <c r="G219" s="42">
        <v>2</v>
      </c>
      <c r="H219" s="42">
        <v>310</v>
      </c>
      <c r="I219" s="42">
        <v>311</v>
      </c>
      <c r="J219" s="36"/>
      <c r="K219" s="137">
        <v>88.49</v>
      </c>
      <c r="L219" s="37">
        <f t="shared" si="78"/>
        <v>284.53376205787782</v>
      </c>
      <c r="M219" s="38"/>
      <c r="N219" s="137">
        <v>8.27</v>
      </c>
      <c r="O219" s="37">
        <f t="shared" si="79"/>
        <v>26.591639871382636</v>
      </c>
      <c r="P219" s="52"/>
      <c r="Q219" s="137">
        <v>80.22</v>
      </c>
      <c r="R219" s="37">
        <f t="shared" si="80"/>
        <v>257.94212218649517</v>
      </c>
      <c r="S219" s="115">
        <v>2</v>
      </c>
      <c r="T219" s="104">
        <v>0.20677146311970981</v>
      </c>
      <c r="U219" s="104">
        <v>0</v>
      </c>
      <c r="V219" s="104">
        <v>0</v>
      </c>
      <c r="W219" s="104">
        <v>0.79201934703748489</v>
      </c>
      <c r="X219" s="104">
        <v>1.2091898428053206E-3</v>
      </c>
      <c r="Y219" s="104">
        <v>0</v>
      </c>
      <c r="Z219" s="33">
        <f t="shared" si="81"/>
        <v>9.3456887783930381E-2</v>
      </c>
      <c r="AA219" s="104">
        <v>0</v>
      </c>
      <c r="AB219" s="104">
        <v>0</v>
      </c>
      <c r="AC219" s="104">
        <v>1</v>
      </c>
      <c r="AD219" s="40">
        <f t="shared" si="82"/>
        <v>0.90654311221606965</v>
      </c>
    </row>
    <row r="220" spans="1:30" s="21" customFormat="1" x14ac:dyDescent="0.25">
      <c r="A220" s="20"/>
      <c r="B220" s="94">
        <v>797</v>
      </c>
      <c r="C220" s="121">
        <v>8</v>
      </c>
      <c r="D220" s="82" t="s">
        <v>101</v>
      </c>
      <c r="E220" s="42">
        <v>515</v>
      </c>
      <c r="F220" s="42">
        <v>0</v>
      </c>
      <c r="G220" s="42">
        <v>295</v>
      </c>
      <c r="H220" s="42">
        <v>408</v>
      </c>
      <c r="I220" s="42">
        <v>531</v>
      </c>
      <c r="J220" s="36"/>
      <c r="K220" s="137">
        <v>206.7</v>
      </c>
      <c r="L220" s="37">
        <f t="shared" si="78"/>
        <v>389.26553672316385</v>
      </c>
      <c r="M220" s="38"/>
      <c r="N220" s="137">
        <v>60.62</v>
      </c>
      <c r="O220" s="37">
        <f t="shared" si="79"/>
        <v>114.16195856873823</v>
      </c>
      <c r="P220" s="50"/>
      <c r="Q220" s="137">
        <v>146.08000000000001</v>
      </c>
      <c r="R220" s="37">
        <f t="shared" si="80"/>
        <v>275.10357815442563</v>
      </c>
      <c r="S220" s="115">
        <v>3</v>
      </c>
      <c r="T220" s="104">
        <v>3.7116463213460904E-2</v>
      </c>
      <c r="U220" s="104">
        <v>0</v>
      </c>
      <c r="V220" s="104">
        <v>0</v>
      </c>
      <c r="W220" s="104">
        <v>0.96288353678653904</v>
      </c>
      <c r="X220" s="104">
        <v>0</v>
      </c>
      <c r="Y220" s="104">
        <v>0</v>
      </c>
      <c r="Z220" s="33">
        <f t="shared" si="81"/>
        <v>0.29327527818093857</v>
      </c>
      <c r="AA220" s="104">
        <v>0</v>
      </c>
      <c r="AB220" s="104">
        <v>0</v>
      </c>
      <c r="AC220" s="104">
        <v>1</v>
      </c>
      <c r="AD220" s="40">
        <f t="shared" si="82"/>
        <v>0.70672472181906154</v>
      </c>
    </row>
    <row r="221" spans="1:30" s="21" customFormat="1" x14ac:dyDescent="0.25">
      <c r="A221" s="20"/>
      <c r="B221" s="94">
        <v>801</v>
      </c>
      <c r="C221" s="121">
        <v>8</v>
      </c>
      <c r="D221" s="82" t="s">
        <v>105</v>
      </c>
      <c r="E221" s="42">
        <v>1258</v>
      </c>
      <c r="F221" s="42">
        <v>0</v>
      </c>
      <c r="G221" s="42">
        <v>512</v>
      </c>
      <c r="H221" s="42">
        <v>1723</v>
      </c>
      <c r="I221" s="42">
        <v>1936</v>
      </c>
      <c r="J221" s="36"/>
      <c r="K221" s="137">
        <v>682.96</v>
      </c>
      <c r="L221" s="37">
        <f t="shared" si="78"/>
        <v>352.76859504132233</v>
      </c>
      <c r="M221" s="38"/>
      <c r="N221" s="137">
        <v>168.34</v>
      </c>
      <c r="O221" s="37">
        <f t="shared" si="79"/>
        <v>86.952479338842977</v>
      </c>
      <c r="P221" s="50"/>
      <c r="Q221" s="137">
        <v>514.62</v>
      </c>
      <c r="R221" s="37">
        <f t="shared" si="80"/>
        <v>265.81611570247935</v>
      </c>
      <c r="S221" s="115">
        <v>3</v>
      </c>
      <c r="T221" s="104">
        <v>5.6374004989901388E-2</v>
      </c>
      <c r="U221" s="104">
        <v>0</v>
      </c>
      <c r="V221" s="104">
        <v>0</v>
      </c>
      <c r="W221" s="104">
        <v>0.94362599501009858</v>
      </c>
      <c r="X221" s="104">
        <v>0</v>
      </c>
      <c r="Y221" s="104">
        <v>0</v>
      </c>
      <c r="Z221" s="33">
        <f t="shared" si="81"/>
        <v>0.24648588497130139</v>
      </c>
      <c r="AA221" s="104">
        <v>0</v>
      </c>
      <c r="AB221" s="104">
        <v>0</v>
      </c>
      <c r="AC221" s="104">
        <v>1</v>
      </c>
      <c r="AD221" s="40">
        <f t="shared" si="82"/>
        <v>0.75351411502869858</v>
      </c>
    </row>
    <row r="222" spans="1:30" s="21" customFormat="1" x14ac:dyDescent="0.25">
      <c r="A222" s="20"/>
      <c r="B222" s="94">
        <v>810</v>
      </c>
      <c r="C222" s="121">
        <v>8</v>
      </c>
      <c r="D222" s="82" t="s">
        <v>107</v>
      </c>
      <c r="E222" s="42">
        <v>967</v>
      </c>
      <c r="F222" s="42">
        <v>0</v>
      </c>
      <c r="G222" s="42">
        <v>588</v>
      </c>
      <c r="H222" s="42">
        <v>841</v>
      </c>
      <c r="I222" s="42">
        <v>1086</v>
      </c>
      <c r="J222" s="36"/>
      <c r="K222" s="137">
        <v>561.05999999999995</v>
      </c>
      <c r="L222" s="37">
        <f t="shared" si="78"/>
        <v>516.6298342541437</v>
      </c>
      <c r="M222" s="38"/>
      <c r="N222" s="137">
        <v>148.80000000000001</v>
      </c>
      <c r="O222" s="37">
        <f t="shared" si="79"/>
        <v>137.01657458563537</v>
      </c>
      <c r="P222" s="52"/>
      <c r="Q222" s="137">
        <v>412.26</v>
      </c>
      <c r="R222" s="37">
        <f t="shared" si="80"/>
        <v>379.61325966850831</v>
      </c>
      <c r="S222" s="114"/>
      <c r="T222" s="104">
        <v>3.111559139784946E-2</v>
      </c>
      <c r="U222" s="104">
        <v>0</v>
      </c>
      <c r="V222" s="104">
        <v>0</v>
      </c>
      <c r="W222" s="104">
        <v>0.96888440860215042</v>
      </c>
      <c r="X222" s="104">
        <v>0</v>
      </c>
      <c r="Y222" s="104">
        <v>0</v>
      </c>
      <c r="Z222" s="33">
        <f t="shared" si="81"/>
        <v>0.26521227676184372</v>
      </c>
      <c r="AA222" s="104">
        <v>0</v>
      </c>
      <c r="AB222" s="104">
        <v>0</v>
      </c>
      <c r="AC222" s="104">
        <v>1</v>
      </c>
      <c r="AD222" s="40">
        <f t="shared" si="82"/>
        <v>0.73478772323815644</v>
      </c>
    </row>
    <row r="223" spans="1:30" s="20" customFormat="1" x14ac:dyDescent="0.25">
      <c r="B223" s="94">
        <v>812</v>
      </c>
      <c r="C223" s="121">
        <v>8</v>
      </c>
      <c r="D223" s="82" t="s">
        <v>232</v>
      </c>
      <c r="E223" s="42">
        <v>933</v>
      </c>
      <c r="F223" s="42">
        <v>0</v>
      </c>
      <c r="G223" s="42">
        <v>737</v>
      </c>
      <c r="H223" s="42">
        <v>454</v>
      </c>
      <c r="I223" s="42">
        <v>761</v>
      </c>
      <c r="J223" s="36"/>
      <c r="K223" s="137">
        <v>264.14</v>
      </c>
      <c r="L223" s="37">
        <f t="shared" si="78"/>
        <v>347.09592641261497</v>
      </c>
      <c r="M223" s="38"/>
      <c r="N223" s="137">
        <v>61.52</v>
      </c>
      <c r="O223" s="37">
        <f t="shared" si="79"/>
        <v>80.840998685939553</v>
      </c>
      <c r="P223" s="50"/>
      <c r="Q223" s="137">
        <v>202.62</v>
      </c>
      <c r="R223" s="37">
        <f t="shared" si="80"/>
        <v>266.25492772667542</v>
      </c>
      <c r="S223" s="115">
        <v>2</v>
      </c>
      <c r="T223" s="104">
        <v>4.0637191157347201E-2</v>
      </c>
      <c r="U223" s="104">
        <v>0</v>
      </c>
      <c r="V223" s="104">
        <v>1.1378413524057217E-3</v>
      </c>
      <c r="W223" s="104">
        <v>0.9582249674902471</v>
      </c>
      <c r="X223" s="104">
        <v>0</v>
      </c>
      <c r="Y223" s="104">
        <v>0</v>
      </c>
      <c r="Z223" s="33">
        <f t="shared" si="81"/>
        <v>0.23290679185280536</v>
      </c>
      <c r="AA223" s="104">
        <v>0</v>
      </c>
      <c r="AB223" s="104">
        <v>0</v>
      </c>
      <c r="AC223" s="104">
        <v>1</v>
      </c>
      <c r="AD223" s="40">
        <f t="shared" si="82"/>
        <v>0.76709320814719473</v>
      </c>
    </row>
    <row r="224" spans="1:30" s="21" customFormat="1" x14ac:dyDescent="0.25">
      <c r="A224" s="20"/>
      <c r="B224" s="94">
        <v>818</v>
      </c>
      <c r="C224" s="121">
        <v>8</v>
      </c>
      <c r="D224" s="82" t="s">
        <v>233</v>
      </c>
      <c r="E224" s="42">
        <v>550</v>
      </c>
      <c r="F224" s="42">
        <v>0</v>
      </c>
      <c r="G224" s="42">
        <v>128</v>
      </c>
      <c r="H224" s="42">
        <v>1109</v>
      </c>
      <c r="I224" s="42">
        <v>1162</v>
      </c>
      <c r="J224" s="36"/>
      <c r="K224" s="137">
        <v>394.4</v>
      </c>
      <c r="L224" s="37">
        <f t="shared" si="78"/>
        <v>339.4148020654045</v>
      </c>
      <c r="M224" s="38"/>
      <c r="N224" s="137">
        <v>85.44</v>
      </c>
      <c r="O224" s="37">
        <f t="shared" si="79"/>
        <v>73.528399311531842</v>
      </c>
      <c r="P224" s="50"/>
      <c r="Q224" s="137">
        <v>308.95999999999998</v>
      </c>
      <c r="R224" s="37">
        <f t="shared" si="80"/>
        <v>265.88640275387263</v>
      </c>
      <c r="S224" s="115">
        <v>3</v>
      </c>
      <c r="T224" s="104">
        <v>7.1512172284644196E-2</v>
      </c>
      <c r="U224" s="104">
        <v>0</v>
      </c>
      <c r="V224" s="104">
        <v>0</v>
      </c>
      <c r="W224" s="104">
        <v>0.92848782771535576</v>
      </c>
      <c r="X224" s="104">
        <v>0</v>
      </c>
      <c r="Y224" s="104">
        <v>0</v>
      </c>
      <c r="Z224" s="33">
        <f t="shared" si="81"/>
        <v>0.21663286004056795</v>
      </c>
      <c r="AA224" s="104">
        <v>0</v>
      </c>
      <c r="AB224" s="104">
        <v>0</v>
      </c>
      <c r="AC224" s="104">
        <v>1</v>
      </c>
      <c r="AD224" s="40">
        <f t="shared" si="82"/>
        <v>0.78336713995943208</v>
      </c>
    </row>
    <row r="225" spans="1:30" s="21" customFormat="1" x14ac:dyDescent="0.25">
      <c r="A225" s="20"/>
      <c r="B225" s="94">
        <v>833</v>
      </c>
      <c r="C225" s="121">
        <v>8</v>
      </c>
      <c r="D225" s="82" t="s">
        <v>235</v>
      </c>
      <c r="E225" s="42">
        <v>811</v>
      </c>
      <c r="F225" s="42">
        <v>0</v>
      </c>
      <c r="G225" s="42">
        <v>0</v>
      </c>
      <c r="H225" s="42">
        <v>1464</v>
      </c>
      <c r="I225" s="42">
        <v>1464</v>
      </c>
      <c r="J225" s="44"/>
      <c r="K225" s="137">
        <v>884.82</v>
      </c>
      <c r="L225" s="161">
        <f t="shared" si="78"/>
        <v>604.38524590163934</v>
      </c>
      <c r="M225" s="167"/>
      <c r="N225" s="137">
        <v>383.68</v>
      </c>
      <c r="O225" s="37">
        <f t="shared" si="79"/>
        <v>262.07650273224044</v>
      </c>
      <c r="P225" s="168"/>
      <c r="Q225" s="137">
        <v>501.14</v>
      </c>
      <c r="R225" s="161">
        <f t="shared" si="80"/>
        <v>342.30874316939889</v>
      </c>
      <c r="S225" s="114"/>
      <c r="T225" s="104">
        <v>2.1033152627189324E-2</v>
      </c>
      <c r="U225" s="104">
        <v>0.12275854879065888</v>
      </c>
      <c r="V225" s="104">
        <v>0.54211843202668886</v>
      </c>
      <c r="W225" s="104">
        <v>0.31408986655546289</v>
      </c>
      <c r="X225" s="104">
        <v>0</v>
      </c>
      <c r="Y225" s="104">
        <v>0</v>
      </c>
      <c r="Z225" s="33">
        <f t="shared" si="81"/>
        <v>0.43362491806243075</v>
      </c>
      <c r="AA225" s="104">
        <v>0</v>
      </c>
      <c r="AB225" s="104">
        <v>0</v>
      </c>
      <c r="AC225" s="104">
        <v>1</v>
      </c>
      <c r="AD225" s="40">
        <f t="shared" si="82"/>
        <v>0.56637508193756914</v>
      </c>
    </row>
    <row r="226" spans="1:30" s="21" customFormat="1" x14ac:dyDescent="0.25">
      <c r="A226" s="20"/>
      <c r="B226" s="94">
        <v>834</v>
      </c>
      <c r="C226" s="121">
        <v>8</v>
      </c>
      <c r="D226" s="82" t="s">
        <v>118</v>
      </c>
      <c r="E226" s="42">
        <v>901</v>
      </c>
      <c r="F226" s="42">
        <v>0</v>
      </c>
      <c r="G226" s="42">
        <v>458</v>
      </c>
      <c r="H226" s="42">
        <v>800</v>
      </c>
      <c r="I226" s="42">
        <v>991</v>
      </c>
      <c r="J226" s="44"/>
      <c r="K226" s="137">
        <v>571.51</v>
      </c>
      <c r="L226" s="161">
        <f t="shared" si="78"/>
        <v>576.70030272452072</v>
      </c>
      <c r="M226" s="167"/>
      <c r="N226" s="137">
        <v>191.44</v>
      </c>
      <c r="O226" s="37">
        <f t="shared" si="79"/>
        <v>193.17860746720484</v>
      </c>
      <c r="P226" s="207"/>
      <c r="Q226" s="137">
        <v>380.07</v>
      </c>
      <c r="R226" s="161">
        <f t="shared" si="80"/>
        <v>383.52169525731586</v>
      </c>
      <c r="S226" s="114"/>
      <c r="T226" s="104">
        <v>2.3035938152946092E-2</v>
      </c>
      <c r="U226" s="104">
        <v>0</v>
      </c>
      <c r="V226" s="104">
        <v>8.8800668616799E-3</v>
      </c>
      <c r="W226" s="104">
        <v>0.88816339323025495</v>
      </c>
      <c r="X226" s="104">
        <v>7.99206017551191E-2</v>
      </c>
      <c r="Y226" s="104">
        <v>0</v>
      </c>
      <c r="Z226" s="33">
        <f t="shared" si="81"/>
        <v>0.3349722664520306</v>
      </c>
      <c r="AA226" s="104">
        <v>0</v>
      </c>
      <c r="AB226" s="104">
        <v>0</v>
      </c>
      <c r="AC226" s="104">
        <v>1</v>
      </c>
      <c r="AD226" s="40">
        <f t="shared" si="82"/>
        <v>0.6650277335479694</v>
      </c>
    </row>
    <row r="227" spans="1:30" s="21" customFormat="1" x14ac:dyDescent="0.25">
      <c r="A227" s="20"/>
      <c r="B227" s="94">
        <v>837</v>
      </c>
      <c r="C227" s="121">
        <v>8</v>
      </c>
      <c r="D227" s="82" t="s">
        <v>120</v>
      </c>
      <c r="E227" s="42">
        <v>2029</v>
      </c>
      <c r="F227" s="42">
        <v>0</v>
      </c>
      <c r="G227" s="42">
        <v>1346</v>
      </c>
      <c r="H227" s="42">
        <v>1454</v>
      </c>
      <c r="I227" s="42">
        <v>2015</v>
      </c>
      <c r="J227" s="44"/>
      <c r="K227" s="137">
        <v>1055.33</v>
      </c>
      <c r="L227" s="161">
        <f t="shared" si="78"/>
        <v>523.73697270471462</v>
      </c>
      <c r="M227" s="162"/>
      <c r="N227" s="137">
        <v>313.39</v>
      </c>
      <c r="O227" s="37">
        <f t="shared" si="79"/>
        <v>155.52853598014889</v>
      </c>
      <c r="P227" s="168"/>
      <c r="Q227" s="137">
        <v>741.94</v>
      </c>
      <c r="R227" s="161">
        <f t="shared" si="80"/>
        <v>368.20843672456573</v>
      </c>
      <c r="S227" s="114"/>
      <c r="T227" s="104">
        <v>2.5559207377389197E-2</v>
      </c>
      <c r="U227" s="104">
        <v>0</v>
      </c>
      <c r="V227" s="104">
        <v>0</v>
      </c>
      <c r="W227" s="104">
        <v>0.97444079262261085</v>
      </c>
      <c r="X227" s="104">
        <v>0</v>
      </c>
      <c r="Y227" s="104">
        <v>0</v>
      </c>
      <c r="Z227" s="33">
        <f t="shared" si="81"/>
        <v>0.2969592449755053</v>
      </c>
      <c r="AA227" s="104">
        <v>0</v>
      </c>
      <c r="AB227" s="104">
        <v>6.6043076259535809E-3</v>
      </c>
      <c r="AC227" s="104">
        <v>0.99339569237404635</v>
      </c>
      <c r="AD227" s="40">
        <f t="shared" si="82"/>
        <v>0.70304075502449481</v>
      </c>
    </row>
    <row r="228" spans="1:30" s="21" customFormat="1" x14ac:dyDescent="0.25">
      <c r="A228" s="20"/>
      <c r="B228" s="94">
        <v>847</v>
      </c>
      <c r="C228" s="121">
        <v>8</v>
      </c>
      <c r="D228" s="82" t="s">
        <v>125</v>
      </c>
      <c r="E228" s="42">
        <v>803</v>
      </c>
      <c r="F228" s="42">
        <v>0</v>
      </c>
      <c r="G228" s="42">
        <v>421</v>
      </c>
      <c r="H228" s="42">
        <v>618</v>
      </c>
      <c r="I228" s="42">
        <v>793</v>
      </c>
      <c r="J228" s="44"/>
      <c r="K228" s="137">
        <v>308.95999999999998</v>
      </c>
      <c r="L228" s="161">
        <f t="shared" si="78"/>
        <v>389.60907944514503</v>
      </c>
      <c r="M228" s="162"/>
      <c r="N228" s="137">
        <v>92.02</v>
      </c>
      <c r="O228" s="37">
        <f t="shared" si="79"/>
        <v>116.04035308953341</v>
      </c>
      <c r="P228" s="168"/>
      <c r="Q228" s="137">
        <v>216.94</v>
      </c>
      <c r="R228" s="161">
        <f t="shared" si="80"/>
        <v>273.5687263556116</v>
      </c>
      <c r="S228" s="115">
        <v>2</v>
      </c>
      <c r="T228" s="104">
        <v>3.7057161486633343E-2</v>
      </c>
      <c r="U228" s="104">
        <v>0</v>
      </c>
      <c r="V228" s="104">
        <v>0</v>
      </c>
      <c r="W228" s="104">
        <v>0.96294283851336671</v>
      </c>
      <c r="X228" s="104">
        <v>0</v>
      </c>
      <c r="Y228" s="104">
        <v>0</v>
      </c>
      <c r="Z228" s="33">
        <f t="shared" si="81"/>
        <v>0.29783790781978248</v>
      </c>
      <c r="AA228" s="104">
        <v>0</v>
      </c>
      <c r="AB228" s="104">
        <v>0</v>
      </c>
      <c r="AC228" s="104">
        <v>1</v>
      </c>
      <c r="AD228" s="40">
        <f t="shared" si="82"/>
        <v>0.70216209218021752</v>
      </c>
    </row>
    <row r="229" spans="1:30" s="21" customFormat="1" x14ac:dyDescent="0.25">
      <c r="A229" s="20"/>
      <c r="B229" s="94">
        <v>866</v>
      </c>
      <c r="C229" s="121">
        <v>8</v>
      </c>
      <c r="D229" s="82" t="s">
        <v>240</v>
      </c>
      <c r="E229" s="42">
        <v>1289</v>
      </c>
      <c r="F229" s="42">
        <v>0</v>
      </c>
      <c r="G229" s="42">
        <v>506</v>
      </c>
      <c r="H229" s="42">
        <v>1571</v>
      </c>
      <c r="I229" s="42">
        <v>1782</v>
      </c>
      <c r="J229" s="44"/>
      <c r="K229" s="137">
        <v>991.45</v>
      </c>
      <c r="L229" s="161">
        <f t="shared" si="78"/>
        <v>556.36924803591467</v>
      </c>
      <c r="M229" s="160"/>
      <c r="N229" s="137">
        <v>474.66</v>
      </c>
      <c r="O229" s="37">
        <f t="shared" si="79"/>
        <v>266.36363636363637</v>
      </c>
      <c r="P229" s="168"/>
      <c r="Q229" s="137">
        <v>516.79</v>
      </c>
      <c r="R229" s="161">
        <f t="shared" si="80"/>
        <v>290.00561167227829</v>
      </c>
      <c r="S229" s="115">
        <v>2</v>
      </c>
      <c r="T229" s="104">
        <v>1.8244638267391394E-2</v>
      </c>
      <c r="U229" s="104">
        <v>0</v>
      </c>
      <c r="V229" s="104">
        <v>0</v>
      </c>
      <c r="W229" s="104">
        <v>0.98175536173260858</v>
      </c>
      <c r="X229" s="104">
        <v>0</v>
      </c>
      <c r="Y229" s="104">
        <v>0</v>
      </c>
      <c r="Z229" s="33">
        <f t="shared" si="81"/>
        <v>0.47875334106611528</v>
      </c>
      <c r="AA229" s="104">
        <v>0</v>
      </c>
      <c r="AB229" s="104">
        <v>0</v>
      </c>
      <c r="AC229" s="104">
        <v>1</v>
      </c>
      <c r="AD229" s="40">
        <f t="shared" si="82"/>
        <v>0.52124665893388467</v>
      </c>
    </row>
    <row r="230" spans="1:30" s="21" customFormat="1" x14ac:dyDescent="0.25">
      <c r="A230" s="20"/>
      <c r="B230" s="94">
        <v>871</v>
      </c>
      <c r="C230" s="121">
        <v>8</v>
      </c>
      <c r="D230" s="82" t="s">
        <v>277</v>
      </c>
      <c r="E230" s="42">
        <v>274</v>
      </c>
      <c r="F230" s="42">
        <v>0</v>
      </c>
      <c r="G230" s="42">
        <v>0</v>
      </c>
      <c r="H230" s="42">
        <v>685</v>
      </c>
      <c r="I230" s="42">
        <v>685</v>
      </c>
      <c r="J230" s="44"/>
      <c r="K230" s="137">
        <v>234.42</v>
      </c>
      <c r="L230" s="161">
        <f t="shared" si="78"/>
        <v>342.21897810218979</v>
      </c>
      <c r="M230" s="162"/>
      <c r="N230" s="137">
        <v>59.9</v>
      </c>
      <c r="O230" s="37">
        <f t="shared" si="79"/>
        <v>87.445255474452551</v>
      </c>
      <c r="P230" s="50"/>
      <c r="Q230" s="137">
        <v>174.52</v>
      </c>
      <c r="R230" s="161">
        <f t="shared" si="80"/>
        <v>254.77372262773721</v>
      </c>
      <c r="S230" s="114"/>
      <c r="T230" s="104">
        <v>6.2938230383973295E-2</v>
      </c>
      <c r="U230" s="104">
        <v>0</v>
      </c>
      <c r="V230" s="104">
        <v>0</v>
      </c>
      <c r="W230" s="104">
        <v>0.93706176961602683</v>
      </c>
      <c r="X230" s="104">
        <v>0</v>
      </c>
      <c r="Y230" s="104">
        <v>0</v>
      </c>
      <c r="Z230" s="33">
        <f t="shared" si="81"/>
        <v>0.25552427267298011</v>
      </c>
      <c r="AA230" s="104">
        <v>0</v>
      </c>
      <c r="AB230" s="104">
        <v>0</v>
      </c>
      <c r="AC230" s="104">
        <v>1</v>
      </c>
      <c r="AD230" s="40">
        <f t="shared" si="82"/>
        <v>0.74447572732701994</v>
      </c>
    </row>
    <row r="231" spans="1:30" s="21" customFormat="1" x14ac:dyDescent="0.25">
      <c r="A231" s="20"/>
      <c r="B231" s="94">
        <v>873</v>
      </c>
      <c r="C231" s="121">
        <v>8</v>
      </c>
      <c r="D231" s="82" t="s">
        <v>146</v>
      </c>
      <c r="E231" s="42">
        <v>2359</v>
      </c>
      <c r="F231" s="42">
        <v>0</v>
      </c>
      <c r="G231" s="42">
        <v>2</v>
      </c>
      <c r="H231" s="42">
        <v>5174</v>
      </c>
      <c r="I231" s="42">
        <v>5175</v>
      </c>
      <c r="J231" s="44"/>
      <c r="K231" s="137">
        <v>1589.12</v>
      </c>
      <c r="L231" s="161">
        <f t="shared" si="78"/>
        <v>307.07632850241544</v>
      </c>
      <c r="M231" s="162"/>
      <c r="N231" s="137">
        <v>240.63</v>
      </c>
      <c r="O231" s="37">
        <f t="shared" si="79"/>
        <v>46.498550724637681</v>
      </c>
      <c r="P231" s="50"/>
      <c r="Q231" s="137">
        <v>1348.49</v>
      </c>
      <c r="R231" s="161">
        <f t="shared" si="80"/>
        <v>260.57777777777778</v>
      </c>
      <c r="S231" s="115">
        <v>2</v>
      </c>
      <c r="T231" s="104">
        <v>0.11848065494742967</v>
      </c>
      <c r="U231" s="104">
        <v>0</v>
      </c>
      <c r="V231" s="104">
        <v>0</v>
      </c>
      <c r="W231" s="104">
        <v>0.88151934505257035</v>
      </c>
      <c r="X231" s="104">
        <v>0</v>
      </c>
      <c r="Y231" s="104">
        <v>0</v>
      </c>
      <c r="Z231" s="33">
        <f t="shared" si="81"/>
        <v>0.15142342931937172</v>
      </c>
      <c r="AA231" s="104">
        <v>0</v>
      </c>
      <c r="AB231" s="104">
        <v>0</v>
      </c>
      <c r="AC231" s="104">
        <v>1</v>
      </c>
      <c r="AD231" s="40">
        <f t="shared" si="82"/>
        <v>0.84857657068062831</v>
      </c>
    </row>
    <row r="232" spans="1:30" s="56" customFormat="1" x14ac:dyDescent="0.25">
      <c r="A232" s="20"/>
      <c r="B232" s="94">
        <v>895</v>
      </c>
      <c r="C232" s="121">
        <v>8</v>
      </c>
      <c r="D232" s="82" t="s">
        <v>164</v>
      </c>
      <c r="E232" s="42">
        <v>456</v>
      </c>
      <c r="F232" s="42">
        <v>70</v>
      </c>
      <c r="G232" s="42">
        <v>12</v>
      </c>
      <c r="H232" s="42">
        <v>670</v>
      </c>
      <c r="I232" s="42">
        <v>675</v>
      </c>
      <c r="J232" s="44"/>
      <c r="K232" s="137">
        <v>232.89</v>
      </c>
      <c r="L232" s="161">
        <f t="shared" si="78"/>
        <v>345.02222222222224</v>
      </c>
      <c r="M232" s="160"/>
      <c r="N232" s="137">
        <v>52.3</v>
      </c>
      <c r="O232" s="37">
        <f t="shared" si="79"/>
        <v>77.481481481481481</v>
      </c>
      <c r="P232" s="50"/>
      <c r="Q232" s="137">
        <v>180.59</v>
      </c>
      <c r="R232" s="161">
        <f t="shared" si="80"/>
        <v>267.54074074074072</v>
      </c>
      <c r="S232" s="115">
        <v>2</v>
      </c>
      <c r="T232" s="104">
        <v>7.0554493307839389E-2</v>
      </c>
      <c r="U232" s="104">
        <v>0</v>
      </c>
      <c r="V232" s="104">
        <v>0</v>
      </c>
      <c r="W232" s="104">
        <v>0.92944550669216064</v>
      </c>
      <c r="X232" s="104">
        <v>0</v>
      </c>
      <c r="Y232" s="104">
        <v>0</v>
      </c>
      <c r="Z232" s="33">
        <f t="shared" si="81"/>
        <v>0.22456953926746534</v>
      </c>
      <c r="AA232" s="104">
        <v>0</v>
      </c>
      <c r="AB232" s="104">
        <v>0</v>
      </c>
      <c r="AC232" s="104">
        <v>1</v>
      </c>
      <c r="AD232" s="40">
        <f t="shared" si="82"/>
        <v>0.77543046073253474</v>
      </c>
    </row>
    <row r="233" spans="1:30" s="21" customFormat="1" x14ac:dyDescent="0.25">
      <c r="A233" s="20"/>
      <c r="B233" s="94">
        <v>897</v>
      </c>
      <c r="C233" s="121">
        <v>8</v>
      </c>
      <c r="D233" s="82" t="s">
        <v>165</v>
      </c>
      <c r="E233" s="42">
        <v>2167</v>
      </c>
      <c r="F233" s="42">
        <v>0</v>
      </c>
      <c r="G233" s="42">
        <v>0</v>
      </c>
      <c r="H233" s="42">
        <v>4670</v>
      </c>
      <c r="I233" s="42">
        <v>4670</v>
      </c>
      <c r="J233" s="47"/>
      <c r="K233" s="137">
        <v>1646.54</v>
      </c>
      <c r="L233" s="161">
        <f t="shared" si="78"/>
        <v>352.5781584582441</v>
      </c>
      <c r="M233" s="162"/>
      <c r="N233" s="137">
        <v>383.86</v>
      </c>
      <c r="O233" s="37">
        <f t="shared" si="79"/>
        <v>82.19700214132763</v>
      </c>
      <c r="P233" s="50"/>
      <c r="Q233" s="137">
        <v>1262.68</v>
      </c>
      <c r="R233" s="161">
        <f t="shared" si="80"/>
        <v>270.38115631691647</v>
      </c>
      <c r="S233" s="115">
        <v>2</v>
      </c>
      <c r="T233" s="104">
        <v>6.7029646225186271E-2</v>
      </c>
      <c r="U233" s="104">
        <v>0</v>
      </c>
      <c r="V233" s="104">
        <v>2.188297816912416E-2</v>
      </c>
      <c r="W233" s="104">
        <v>0.91108737560568964</v>
      </c>
      <c r="X233" s="104">
        <v>0</v>
      </c>
      <c r="Y233" s="104">
        <v>0</v>
      </c>
      <c r="Z233" s="33">
        <f t="shared" si="81"/>
        <v>0.23313129350030976</v>
      </c>
      <c r="AA233" s="104">
        <v>0</v>
      </c>
      <c r="AB233" s="104">
        <v>5.6625590014888968E-3</v>
      </c>
      <c r="AC233" s="104">
        <v>0.99433744099851107</v>
      </c>
      <c r="AD233" s="40">
        <f t="shared" si="82"/>
        <v>0.7668687064996903</v>
      </c>
    </row>
    <row r="234" spans="1:30" s="21" customFormat="1" x14ac:dyDescent="0.25">
      <c r="A234" s="20"/>
      <c r="B234" s="94">
        <v>905</v>
      </c>
      <c r="C234" s="121">
        <v>8</v>
      </c>
      <c r="D234" s="82" t="s">
        <v>243</v>
      </c>
      <c r="E234" s="42">
        <v>2490</v>
      </c>
      <c r="F234" s="42">
        <v>0</v>
      </c>
      <c r="G234" s="42">
        <v>1000</v>
      </c>
      <c r="H234" s="42">
        <v>2737</v>
      </c>
      <c r="I234" s="42">
        <v>3154</v>
      </c>
      <c r="J234" s="44"/>
      <c r="K234" s="137">
        <v>1068.58</v>
      </c>
      <c r="L234" s="161">
        <f t="shared" si="78"/>
        <v>338.80152187698161</v>
      </c>
      <c r="M234" s="162"/>
      <c r="N234" s="137">
        <v>223.26</v>
      </c>
      <c r="O234" s="37">
        <f t="shared" si="79"/>
        <v>70.786303107165509</v>
      </c>
      <c r="P234" s="50"/>
      <c r="Q234" s="137">
        <v>845.32</v>
      </c>
      <c r="R234" s="161">
        <f t="shared" si="80"/>
        <v>268.0152187698161</v>
      </c>
      <c r="S234" s="115">
        <v>3</v>
      </c>
      <c r="T234" s="104">
        <v>6.7544566872704478E-2</v>
      </c>
      <c r="U234" s="104">
        <v>0</v>
      </c>
      <c r="V234" s="104">
        <v>0</v>
      </c>
      <c r="W234" s="104">
        <v>0.93245543312729562</v>
      </c>
      <c r="X234" s="104">
        <v>0</v>
      </c>
      <c r="Y234" s="104">
        <v>0</v>
      </c>
      <c r="Z234" s="33">
        <f t="shared" si="81"/>
        <v>0.20893147915925808</v>
      </c>
      <c r="AA234" s="104">
        <v>0</v>
      </c>
      <c r="AB234" s="104">
        <v>0</v>
      </c>
      <c r="AC234" s="104">
        <v>1</v>
      </c>
      <c r="AD234" s="40">
        <f t="shared" si="82"/>
        <v>0.79106852084074197</v>
      </c>
    </row>
    <row r="235" spans="1:30" s="21" customFormat="1" x14ac:dyDescent="0.25">
      <c r="A235" s="20"/>
      <c r="B235" s="94">
        <v>907</v>
      </c>
      <c r="C235" s="121">
        <v>8</v>
      </c>
      <c r="D235" s="82" t="s">
        <v>177</v>
      </c>
      <c r="E235" s="42">
        <v>1291</v>
      </c>
      <c r="F235" s="42">
        <v>0</v>
      </c>
      <c r="G235" s="42">
        <v>923</v>
      </c>
      <c r="H235" s="42">
        <v>720</v>
      </c>
      <c r="I235" s="42">
        <v>1105</v>
      </c>
      <c r="J235" s="44"/>
      <c r="K235" s="137">
        <v>379.56</v>
      </c>
      <c r="L235" s="161">
        <f t="shared" si="78"/>
        <v>343.49321266968326</v>
      </c>
      <c r="M235" s="162"/>
      <c r="N235" s="137">
        <v>76.13</v>
      </c>
      <c r="O235" s="37">
        <f t="shared" si="79"/>
        <v>68.895927601809959</v>
      </c>
      <c r="P235" s="50"/>
      <c r="Q235" s="137">
        <v>303.43</v>
      </c>
      <c r="R235" s="161">
        <f t="shared" si="80"/>
        <v>274.59728506787332</v>
      </c>
      <c r="S235" s="115">
        <v>3</v>
      </c>
      <c r="T235" s="104">
        <v>5.2147642190989101E-2</v>
      </c>
      <c r="U235" s="104">
        <v>0</v>
      </c>
      <c r="V235" s="104">
        <v>0</v>
      </c>
      <c r="W235" s="104">
        <v>0.94785235780901089</v>
      </c>
      <c r="X235" s="104">
        <v>0</v>
      </c>
      <c r="Y235" s="104">
        <v>0</v>
      </c>
      <c r="Z235" s="33">
        <f t="shared" si="81"/>
        <v>0.20057434924649592</v>
      </c>
      <c r="AA235" s="104">
        <v>0</v>
      </c>
      <c r="AB235" s="104">
        <v>0</v>
      </c>
      <c r="AC235" s="104">
        <v>1</v>
      </c>
      <c r="AD235" s="40">
        <f t="shared" si="82"/>
        <v>0.79942565075350402</v>
      </c>
    </row>
    <row r="236" spans="1:30" s="21" customFormat="1" x14ac:dyDescent="0.25">
      <c r="A236" s="20"/>
      <c r="B236" s="94">
        <v>918</v>
      </c>
      <c r="C236" s="121">
        <v>8</v>
      </c>
      <c r="D236" s="82" t="s">
        <v>190</v>
      </c>
      <c r="E236" s="42">
        <v>961</v>
      </c>
      <c r="F236" s="42">
        <v>12</v>
      </c>
      <c r="G236" s="42">
        <v>376</v>
      </c>
      <c r="H236" s="42">
        <v>1143</v>
      </c>
      <c r="I236" s="42">
        <v>1300</v>
      </c>
      <c r="J236" s="44"/>
      <c r="K236" s="137">
        <v>422.6</v>
      </c>
      <c r="L236" s="161">
        <f t="shared" si="78"/>
        <v>325.07692307692309</v>
      </c>
      <c r="M236" s="162"/>
      <c r="N236" s="137">
        <v>82.85</v>
      </c>
      <c r="O236" s="37">
        <f t="shared" si="79"/>
        <v>63.730769230769234</v>
      </c>
      <c r="P236" s="50"/>
      <c r="Q236" s="137">
        <v>339.75</v>
      </c>
      <c r="R236" s="161">
        <f t="shared" si="80"/>
        <v>261.34615384615387</v>
      </c>
      <c r="S236" s="115">
        <v>3</v>
      </c>
      <c r="T236" s="104">
        <v>7.6041038020519008E-2</v>
      </c>
      <c r="U236" s="104">
        <v>0</v>
      </c>
      <c r="V236" s="104">
        <v>0</v>
      </c>
      <c r="W236" s="104">
        <v>0.92395896197948102</v>
      </c>
      <c r="X236" s="104">
        <v>0</v>
      </c>
      <c r="Y236" s="104">
        <v>0</v>
      </c>
      <c r="Z236" s="33">
        <f t="shared" si="81"/>
        <v>0.1960482725982016</v>
      </c>
      <c r="AA236" s="104">
        <v>0</v>
      </c>
      <c r="AB236" s="104">
        <v>0</v>
      </c>
      <c r="AC236" s="104">
        <v>1</v>
      </c>
      <c r="AD236" s="40">
        <f t="shared" si="82"/>
        <v>0.80395172740179832</v>
      </c>
    </row>
    <row r="237" spans="1:30" s="21" customFormat="1" x14ac:dyDescent="0.25">
      <c r="A237" s="20"/>
      <c r="B237" s="94">
        <v>922</v>
      </c>
      <c r="C237" s="121">
        <v>8</v>
      </c>
      <c r="D237" s="82" t="s">
        <v>194</v>
      </c>
      <c r="E237" s="42">
        <v>999</v>
      </c>
      <c r="F237" s="42">
        <v>6</v>
      </c>
      <c r="G237" s="42">
        <v>329</v>
      </c>
      <c r="H237" s="42">
        <v>1615</v>
      </c>
      <c r="I237" s="42">
        <v>1752</v>
      </c>
      <c r="J237" s="44"/>
      <c r="K237" s="137">
        <v>885.05</v>
      </c>
      <c r="L237" s="161">
        <f t="shared" si="78"/>
        <v>505.16552511415523</v>
      </c>
      <c r="M237" s="160"/>
      <c r="N237" s="137">
        <v>194.16</v>
      </c>
      <c r="O237" s="37">
        <f t="shared" si="79"/>
        <v>110.82191780821918</v>
      </c>
      <c r="P237" s="50"/>
      <c r="Q237" s="137">
        <v>690.89</v>
      </c>
      <c r="R237" s="161">
        <f t="shared" si="80"/>
        <v>394.34360730593608</v>
      </c>
      <c r="S237" s="114"/>
      <c r="T237" s="104">
        <v>4.5838483724763082E-2</v>
      </c>
      <c r="U237" s="104">
        <v>0</v>
      </c>
      <c r="V237" s="104">
        <v>0</v>
      </c>
      <c r="W237" s="104">
        <v>0.95416151627523693</v>
      </c>
      <c r="X237" s="104">
        <v>0</v>
      </c>
      <c r="Y237" s="104">
        <v>0</v>
      </c>
      <c r="Z237" s="33">
        <f t="shared" si="81"/>
        <v>0.21937743630303375</v>
      </c>
      <c r="AA237" s="104">
        <v>0</v>
      </c>
      <c r="AB237" s="104">
        <v>0</v>
      </c>
      <c r="AC237" s="104">
        <v>1</v>
      </c>
      <c r="AD237" s="40">
        <f t="shared" si="82"/>
        <v>0.78062256369696625</v>
      </c>
    </row>
    <row r="238" spans="1:30" s="21" customFormat="1" x14ac:dyDescent="0.25">
      <c r="A238" s="20"/>
      <c r="B238" s="94">
        <v>924</v>
      </c>
      <c r="C238" s="121">
        <v>8</v>
      </c>
      <c r="D238" s="82" t="s">
        <v>196</v>
      </c>
      <c r="E238" s="42">
        <v>2598</v>
      </c>
      <c r="F238" s="42">
        <v>25</v>
      </c>
      <c r="G238" s="42">
        <v>930</v>
      </c>
      <c r="H238" s="42">
        <v>3796</v>
      </c>
      <c r="I238" s="42">
        <v>4184</v>
      </c>
      <c r="J238" s="44"/>
      <c r="K238" s="137">
        <v>1312.07</v>
      </c>
      <c r="L238" s="161">
        <f t="shared" si="78"/>
        <v>313.59225621414913</v>
      </c>
      <c r="M238" s="162"/>
      <c r="N238" s="137">
        <v>322.76</v>
      </c>
      <c r="O238" s="37">
        <f t="shared" si="79"/>
        <v>77.141491395793494</v>
      </c>
      <c r="P238" s="50"/>
      <c r="Q238" s="137">
        <v>989.31</v>
      </c>
      <c r="R238" s="161">
        <f t="shared" si="80"/>
        <v>236.45076481835565</v>
      </c>
      <c r="S238" s="115">
        <v>1</v>
      </c>
      <c r="T238" s="104">
        <v>6.4815962324947338E-2</v>
      </c>
      <c r="U238" s="104">
        <v>0</v>
      </c>
      <c r="V238" s="104">
        <v>0.17040525467839882</v>
      </c>
      <c r="W238" s="104">
        <v>0.76477878299665392</v>
      </c>
      <c r="X238" s="104">
        <v>0</v>
      </c>
      <c r="Y238" s="104">
        <v>0</v>
      </c>
      <c r="Z238" s="33">
        <f t="shared" si="81"/>
        <v>0.2459929729358952</v>
      </c>
      <c r="AA238" s="104">
        <v>0</v>
      </c>
      <c r="AB238" s="104">
        <v>3.4367387370995948E-4</v>
      </c>
      <c r="AC238" s="104">
        <v>0.99965632612629007</v>
      </c>
      <c r="AD238" s="40">
        <f t="shared" si="82"/>
        <v>0.75400702706410483</v>
      </c>
    </row>
    <row r="239" spans="1:30" s="21" customFormat="1" x14ac:dyDescent="0.25">
      <c r="A239" s="20"/>
      <c r="B239" s="94">
        <v>929</v>
      </c>
      <c r="C239" s="121">
        <v>8</v>
      </c>
      <c r="D239" s="82" t="s">
        <v>245</v>
      </c>
      <c r="E239" s="42">
        <v>765</v>
      </c>
      <c r="F239" s="42">
        <v>90</v>
      </c>
      <c r="G239" s="42">
        <v>0</v>
      </c>
      <c r="H239" s="42">
        <v>1466</v>
      </c>
      <c r="I239" s="42">
        <v>1466</v>
      </c>
      <c r="J239" s="44"/>
      <c r="K239" s="137">
        <v>569.88</v>
      </c>
      <c r="L239" s="161">
        <f t="shared" si="78"/>
        <v>388.73124147339701</v>
      </c>
      <c r="M239" s="160"/>
      <c r="N239" s="137">
        <v>86.2</v>
      </c>
      <c r="O239" s="37">
        <f t="shared" si="79"/>
        <v>58.799454297407912</v>
      </c>
      <c r="P239" s="50"/>
      <c r="Q239" s="137">
        <v>483.68</v>
      </c>
      <c r="R239" s="161">
        <f t="shared" si="80"/>
        <v>329.93178717598909</v>
      </c>
      <c r="S239" s="114"/>
      <c r="T239" s="104">
        <v>9.3735498839907186E-2</v>
      </c>
      <c r="U239" s="104">
        <v>0</v>
      </c>
      <c r="V239" s="104">
        <v>0</v>
      </c>
      <c r="W239" s="104">
        <v>0.90626450116009283</v>
      </c>
      <c r="X239" s="104">
        <v>0</v>
      </c>
      <c r="Y239" s="104">
        <v>0</v>
      </c>
      <c r="Z239" s="33">
        <f t="shared" si="81"/>
        <v>0.15125991436793712</v>
      </c>
      <c r="AA239" s="104">
        <v>0</v>
      </c>
      <c r="AB239" s="104">
        <v>5.6855772411511744E-3</v>
      </c>
      <c r="AC239" s="104">
        <v>0.99431442275884885</v>
      </c>
      <c r="AD239" s="40">
        <f t="shared" si="82"/>
        <v>0.84874008563206293</v>
      </c>
    </row>
    <row r="240" spans="1:30" s="21" customFormat="1" x14ac:dyDescent="0.25">
      <c r="A240" s="20"/>
      <c r="B240" s="94">
        <v>955</v>
      </c>
      <c r="C240" s="121">
        <v>8</v>
      </c>
      <c r="D240" s="82" t="s">
        <v>224</v>
      </c>
      <c r="E240" s="42">
        <v>1021</v>
      </c>
      <c r="F240" s="42">
        <v>0</v>
      </c>
      <c r="G240" s="42">
        <v>153</v>
      </c>
      <c r="H240" s="42">
        <v>2096</v>
      </c>
      <c r="I240" s="42">
        <v>2160</v>
      </c>
      <c r="J240" s="36"/>
      <c r="K240" s="137">
        <v>635.20000000000005</v>
      </c>
      <c r="L240" s="37">
        <f t="shared" si="78"/>
        <v>294.07407407407408</v>
      </c>
      <c r="M240" s="38"/>
      <c r="N240" s="137">
        <v>76.709999999999994</v>
      </c>
      <c r="O240" s="37">
        <f t="shared" si="79"/>
        <v>35.513888888888886</v>
      </c>
      <c r="P240" s="39"/>
      <c r="Q240" s="137">
        <v>558.49</v>
      </c>
      <c r="R240" s="37">
        <f t="shared" si="80"/>
        <v>258.56018518518516</v>
      </c>
      <c r="S240" s="115">
        <v>2</v>
      </c>
      <c r="T240" s="104">
        <v>0.15056707078607745</v>
      </c>
      <c r="U240" s="104">
        <v>0</v>
      </c>
      <c r="V240" s="104">
        <v>0</v>
      </c>
      <c r="W240" s="104">
        <v>0.84943292921392255</v>
      </c>
      <c r="X240" s="104">
        <v>0</v>
      </c>
      <c r="Y240" s="104">
        <v>0</v>
      </c>
      <c r="Z240" s="33">
        <f t="shared" si="81"/>
        <v>0.12076511335012592</v>
      </c>
      <c r="AA240" s="104">
        <v>0</v>
      </c>
      <c r="AB240" s="104">
        <v>0</v>
      </c>
      <c r="AC240" s="104">
        <v>1</v>
      </c>
      <c r="AD240" s="40">
        <f t="shared" si="82"/>
        <v>0.87923488664987404</v>
      </c>
    </row>
    <row r="241" spans="1:30" s="21" customFormat="1" x14ac:dyDescent="0.25">
      <c r="A241" s="20"/>
      <c r="B241" s="94">
        <v>973</v>
      </c>
      <c r="C241" s="121">
        <v>8</v>
      </c>
      <c r="D241" s="82" t="s">
        <v>265</v>
      </c>
      <c r="E241" s="42">
        <v>353</v>
      </c>
      <c r="F241" s="42">
        <v>0</v>
      </c>
      <c r="G241" s="42">
        <v>8</v>
      </c>
      <c r="H241" s="42">
        <v>671</v>
      </c>
      <c r="I241" s="42">
        <v>674</v>
      </c>
      <c r="J241" s="36"/>
      <c r="K241" s="137">
        <v>198.6</v>
      </c>
      <c r="L241" s="37">
        <f t="shared" si="78"/>
        <v>294.65875370919883</v>
      </c>
      <c r="M241" s="41"/>
      <c r="N241" s="137">
        <v>22.21</v>
      </c>
      <c r="O241" s="37">
        <f t="shared" si="79"/>
        <v>32.952522255192875</v>
      </c>
      <c r="P241" s="50"/>
      <c r="Q241" s="137">
        <v>176.39</v>
      </c>
      <c r="R241" s="37">
        <f t="shared" si="80"/>
        <v>261.70623145400594</v>
      </c>
      <c r="S241" s="115">
        <v>2</v>
      </c>
      <c r="T241" s="104">
        <v>0.16659162539396669</v>
      </c>
      <c r="U241" s="104">
        <v>0</v>
      </c>
      <c r="V241" s="104">
        <v>0</v>
      </c>
      <c r="W241" s="104">
        <v>0.83340837460603334</v>
      </c>
      <c r="X241" s="104">
        <v>0</v>
      </c>
      <c r="Y241" s="104">
        <v>0</v>
      </c>
      <c r="Z241" s="33">
        <f t="shared" si="81"/>
        <v>0.11183282980866063</v>
      </c>
      <c r="AA241" s="104">
        <v>0</v>
      </c>
      <c r="AB241" s="104">
        <v>0</v>
      </c>
      <c r="AC241" s="104">
        <v>1</v>
      </c>
      <c r="AD241" s="40">
        <f t="shared" si="82"/>
        <v>0.88816717019133928</v>
      </c>
    </row>
    <row r="242" spans="1:30" s="21" customFormat="1" x14ac:dyDescent="0.25">
      <c r="A242" s="20"/>
      <c r="B242" s="94">
        <v>974</v>
      </c>
      <c r="C242" s="121">
        <v>8</v>
      </c>
      <c r="D242" s="82" t="s">
        <v>175</v>
      </c>
      <c r="E242" s="42">
        <v>160</v>
      </c>
      <c r="F242" s="42">
        <v>0</v>
      </c>
      <c r="G242" s="42">
        <v>0</v>
      </c>
      <c r="H242" s="42">
        <v>445</v>
      </c>
      <c r="I242" s="42">
        <v>445</v>
      </c>
      <c r="J242" s="44"/>
      <c r="K242" s="137">
        <v>185.9</v>
      </c>
      <c r="L242" s="161">
        <f t="shared" si="78"/>
        <v>417.75280898876406</v>
      </c>
      <c r="M242" s="160"/>
      <c r="N242" s="137">
        <v>19.239999999999998</v>
      </c>
      <c r="O242" s="37">
        <f t="shared" si="79"/>
        <v>43.235955056179776</v>
      </c>
      <c r="P242" s="50"/>
      <c r="Q242" s="137">
        <v>166.66</v>
      </c>
      <c r="R242" s="161">
        <f t="shared" si="80"/>
        <v>374.5168539325843</v>
      </c>
      <c r="S242" s="114"/>
      <c r="T242" s="104">
        <v>0.12733887733887736</v>
      </c>
      <c r="U242" s="104">
        <v>0</v>
      </c>
      <c r="V242" s="104">
        <v>0</v>
      </c>
      <c r="W242" s="104">
        <v>0.87266112266112272</v>
      </c>
      <c r="X242" s="104">
        <v>0</v>
      </c>
      <c r="Y242" s="104">
        <v>0</v>
      </c>
      <c r="Z242" s="33">
        <f t="shared" si="81"/>
        <v>0.10349650349650348</v>
      </c>
      <c r="AA242" s="104">
        <v>0</v>
      </c>
      <c r="AB242" s="104">
        <v>0</v>
      </c>
      <c r="AC242" s="104">
        <v>1</v>
      </c>
      <c r="AD242" s="40">
        <f t="shared" si="82"/>
        <v>0.89650349650349648</v>
      </c>
    </row>
    <row r="243" spans="1:30" s="21" customFormat="1" x14ac:dyDescent="0.25">
      <c r="A243" s="20"/>
      <c r="B243" s="94">
        <v>978</v>
      </c>
      <c r="C243" s="121">
        <v>8</v>
      </c>
      <c r="D243" s="82" t="s">
        <v>170</v>
      </c>
      <c r="E243" s="42">
        <v>404</v>
      </c>
      <c r="F243" s="42">
        <v>26</v>
      </c>
      <c r="G243" s="42">
        <v>0</v>
      </c>
      <c r="H243" s="42">
        <v>2806</v>
      </c>
      <c r="I243" s="42">
        <v>2806</v>
      </c>
      <c r="J243" s="44"/>
      <c r="K243" s="137">
        <v>830.25</v>
      </c>
      <c r="L243" s="161">
        <f t="shared" si="78"/>
        <v>295.88382038488953</v>
      </c>
      <c r="M243" s="162"/>
      <c r="N243" s="137">
        <v>70.290000000000006</v>
      </c>
      <c r="O243" s="37">
        <f t="shared" si="79"/>
        <v>25.049893086243763</v>
      </c>
      <c r="P243" s="50"/>
      <c r="Q243" s="137">
        <v>759.96</v>
      </c>
      <c r="R243" s="161">
        <f t="shared" si="80"/>
        <v>270.83392729864573</v>
      </c>
      <c r="S243" s="114"/>
      <c r="T243" s="104">
        <v>0.21994593825579739</v>
      </c>
      <c r="U243" s="104">
        <v>0</v>
      </c>
      <c r="V243" s="104">
        <v>0</v>
      </c>
      <c r="W243" s="104">
        <v>0.78005406174420244</v>
      </c>
      <c r="X243" s="104">
        <v>0</v>
      </c>
      <c r="Y243" s="104">
        <v>0</v>
      </c>
      <c r="Z243" s="33">
        <f t="shared" si="81"/>
        <v>8.4661246612466129E-2</v>
      </c>
      <c r="AA243" s="104">
        <v>0</v>
      </c>
      <c r="AB243" s="104">
        <v>0</v>
      </c>
      <c r="AC243" s="104">
        <v>1</v>
      </c>
      <c r="AD243" s="40">
        <f t="shared" si="82"/>
        <v>0.9153387533875339</v>
      </c>
    </row>
    <row r="244" spans="1:30" s="21" customFormat="1" x14ac:dyDescent="0.25">
      <c r="A244" s="20"/>
      <c r="B244" s="94">
        <v>985</v>
      </c>
      <c r="C244" s="121">
        <v>8</v>
      </c>
      <c r="D244" s="82" t="s">
        <v>214</v>
      </c>
      <c r="E244" s="42">
        <v>722</v>
      </c>
      <c r="F244" s="42">
        <v>446</v>
      </c>
      <c r="G244" s="42">
        <v>0</v>
      </c>
      <c r="H244" s="42">
        <v>3230</v>
      </c>
      <c r="I244" s="42">
        <v>3230</v>
      </c>
      <c r="J244" s="43"/>
      <c r="K244" s="137">
        <v>892.99</v>
      </c>
      <c r="L244" s="161">
        <f t="shared" ref="L244:L245" si="83">K244*1000/I244</f>
        <v>276.46749226006193</v>
      </c>
      <c r="M244" s="164"/>
      <c r="N244" s="137">
        <v>61.54</v>
      </c>
      <c r="O244" s="37">
        <f t="shared" ref="O244:O245" si="84">N244*1000/I244</f>
        <v>19.05263157894737</v>
      </c>
      <c r="P244" s="50"/>
      <c r="Q244" s="137">
        <v>831.45</v>
      </c>
      <c r="R244" s="161">
        <f t="shared" ref="R244:R245" si="85">Q244*1000/I244</f>
        <v>257.41486068111453</v>
      </c>
      <c r="S244" s="115">
        <v>3</v>
      </c>
      <c r="T244" s="104">
        <v>0.28924276893077677</v>
      </c>
      <c r="U244" s="104">
        <v>0</v>
      </c>
      <c r="V244" s="104">
        <v>0</v>
      </c>
      <c r="W244" s="104">
        <v>0.71075723106922328</v>
      </c>
      <c r="X244" s="104">
        <v>0</v>
      </c>
      <c r="Y244" s="104">
        <v>0</v>
      </c>
      <c r="Z244" s="33">
        <f t="shared" ref="Z244:Z245" si="86">N244/K244</f>
        <v>6.8914545515627271E-2</v>
      </c>
      <c r="AA244" s="104">
        <v>0</v>
      </c>
      <c r="AB244" s="104">
        <v>0</v>
      </c>
      <c r="AC244" s="104">
        <v>1</v>
      </c>
      <c r="AD244" s="40">
        <f t="shared" ref="AD244:AD245" si="87">Q244/K244</f>
        <v>0.93108545448437274</v>
      </c>
    </row>
    <row r="245" spans="1:30" s="21" customFormat="1" x14ac:dyDescent="0.25">
      <c r="A245" s="20"/>
      <c r="B245" s="94">
        <v>990</v>
      </c>
      <c r="C245" s="121">
        <v>8</v>
      </c>
      <c r="D245" s="82" t="s">
        <v>274</v>
      </c>
      <c r="E245" s="42">
        <v>220</v>
      </c>
      <c r="F245" s="42">
        <v>0</v>
      </c>
      <c r="G245" s="42">
        <v>120</v>
      </c>
      <c r="H245" s="42">
        <v>500</v>
      </c>
      <c r="I245" s="42">
        <v>550</v>
      </c>
      <c r="J245" s="44"/>
      <c r="K245" s="137">
        <v>152.66</v>
      </c>
      <c r="L245" s="161">
        <f t="shared" si="83"/>
        <v>277.56363636363636</v>
      </c>
      <c r="M245" s="162"/>
      <c r="N245" s="137">
        <v>11</v>
      </c>
      <c r="O245" s="37">
        <f t="shared" si="84"/>
        <v>20</v>
      </c>
      <c r="P245" s="168"/>
      <c r="Q245" s="137">
        <v>141.66</v>
      </c>
      <c r="R245" s="161">
        <f t="shared" si="85"/>
        <v>257.56363636363636</v>
      </c>
      <c r="S245" s="115">
        <v>3</v>
      </c>
      <c r="T245" s="104">
        <v>0.25090909090909091</v>
      </c>
      <c r="U245" s="104">
        <v>0</v>
      </c>
      <c r="V245" s="104">
        <v>0</v>
      </c>
      <c r="W245" s="104">
        <v>0.74909090909090914</v>
      </c>
      <c r="X245" s="104">
        <v>0</v>
      </c>
      <c r="Y245" s="104">
        <v>0</v>
      </c>
      <c r="Z245" s="33">
        <f t="shared" si="86"/>
        <v>7.2055548277217343E-2</v>
      </c>
      <c r="AA245" s="104">
        <v>0</v>
      </c>
      <c r="AB245" s="104">
        <v>0</v>
      </c>
      <c r="AC245" s="104">
        <v>1</v>
      </c>
      <c r="AD245" s="40">
        <f t="shared" si="87"/>
        <v>0.92794445172278262</v>
      </c>
    </row>
    <row r="246" spans="1:30" s="21" customFormat="1" x14ac:dyDescent="0.25">
      <c r="A246" s="57"/>
      <c r="B246" s="94"/>
      <c r="C246" s="121"/>
      <c r="D246" s="216" t="s">
        <v>282</v>
      </c>
      <c r="E246" s="135">
        <f>SUM(E197:E245)</f>
        <v>60646</v>
      </c>
      <c r="F246" s="135">
        <f>SUM(F197:F245)</f>
        <v>1759</v>
      </c>
      <c r="G246" s="135">
        <f>SUM(G197:G245)</f>
        <v>22106</v>
      </c>
      <c r="H246" s="135">
        <f>SUM(H197:H245)</f>
        <v>86084</v>
      </c>
      <c r="I246" s="135">
        <f>SUM(I197:I245)</f>
        <v>95295</v>
      </c>
      <c r="J246" s="135"/>
      <c r="K246" s="165">
        <f>SUM(K197:K245)</f>
        <v>36252.419999999991</v>
      </c>
      <c r="L246" s="166">
        <f t="shared" ref="L246" si="88">K246*1000/I246</f>
        <v>380.42310719345181</v>
      </c>
      <c r="M246" s="164"/>
      <c r="N246" s="138">
        <f>SUM(N197:N245)</f>
        <v>8758.4800000000014</v>
      </c>
      <c r="O246" s="139">
        <f t="shared" ref="O246" si="89">N246*1000/I246</f>
        <v>91.909124298231831</v>
      </c>
      <c r="P246" s="50"/>
      <c r="Q246" s="138">
        <f>SUM(Q197:Q245)</f>
        <v>27493.940000000002</v>
      </c>
      <c r="R246" s="136">
        <f t="shared" ref="R246" si="90">Q246*1000/I246</f>
        <v>288.51398289522012</v>
      </c>
      <c r="S246" s="115"/>
      <c r="T246" s="104"/>
      <c r="U246" s="104"/>
      <c r="V246" s="104"/>
      <c r="W246" s="277" t="s">
        <v>290</v>
      </c>
      <c r="X246" s="277"/>
      <c r="Y246" s="277"/>
      <c r="Z246" s="33">
        <f t="shared" ref="Z246" si="91">N246/K246</f>
        <v>0.2415971126893047</v>
      </c>
      <c r="AA246" s="104"/>
      <c r="AB246" s="104"/>
      <c r="AC246" s="104"/>
      <c r="AD246" s="40">
        <f t="shared" ref="AD246" si="92">Q246/K246</f>
        <v>0.75840288731069561</v>
      </c>
    </row>
    <row r="247" spans="1:30" s="21" customFormat="1" x14ac:dyDescent="0.25">
      <c r="A247" s="57"/>
      <c r="B247" s="94"/>
      <c r="C247" s="121"/>
      <c r="D247" s="82"/>
      <c r="E247" s="42"/>
      <c r="F247" s="42"/>
      <c r="G247" s="42"/>
      <c r="H247" s="42"/>
      <c r="I247" s="42"/>
      <c r="J247" s="43"/>
      <c r="K247" s="102"/>
      <c r="L247" s="45"/>
      <c r="M247" s="43"/>
      <c r="N247" s="102"/>
      <c r="O247" s="37"/>
      <c r="P247" s="50"/>
      <c r="Q247" s="102"/>
      <c r="R247" s="45"/>
      <c r="S247" s="115"/>
      <c r="T247" s="104"/>
      <c r="U247" s="104"/>
      <c r="V247" s="104"/>
      <c r="W247" s="104"/>
      <c r="X247" s="104"/>
      <c r="Y247" s="104"/>
      <c r="Z247" s="33"/>
      <c r="AA247" s="104"/>
      <c r="AB247" s="104"/>
      <c r="AC247" s="104"/>
      <c r="AD247" s="40"/>
    </row>
    <row r="248" spans="1:30" s="21" customFormat="1" x14ac:dyDescent="0.25">
      <c r="A248" s="57"/>
      <c r="B248" s="94"/>
      <c r="C248" s="121"/>
      <c r="D248" s="82"/>
      <c r="E248" s="42"/>
      <c r="F248" s="42"/>
      <c r="G248" s="42"/>
      <c r="H248" s="42"/>
      <c r="I248" s="42"/>
      <c r="J248" s="43"/>
      <c r="K248" s="102"/>
      <c r="L248" s="45"/>
      <c r="M248" s="43"/>
      <c r="N248" s="102"/>
      <c r="O248" s="37"/>
      <c r="P248" s="50"/>
      <c r="Q248" s="102"/>
      <c r="R248" s="45"/>
      <c r="S248" s="115"/>
      <c r="T248" s="104"/>
      <c r="U248" s="104"/>
      <c r="V248" s="104"/>
      <c r="W248" s="104"/>
      <c r="X248" s="104"/>
      <c r="Y248" s="104"/>
      <c r="Z248" s="33"/>
      <c r="AA248" s="104"/>
      <c r="AB248" s="104"/>
      <c r="AC248" s="104"/>
      <c r="AD248" s="40"/>
    </row>
    <row r="249" spans="1:30" s="21" customFormat="1" ht="17.25" customHeight="1" thickBot="1" x14ac:dyDescent="0.3">
      <c r="A249" s="57"/>
      <c r="B249" s="217"/>
      <c r="C249" s="218"/>
      <c r="D249" s="278" t="s">
        <v>289</v>
      </c>
      <c r="E249" s="279"/>
      <c r="F249" s="279"/>
      <c r="G249" s="279"/>
      <c r="H249" s="279"/>
      <c r="I249" s="279"/>
      <c r="J249" s="279"/>
      <c r="K249" s="279"/>
      <c r="L249" s="279"/>
      <c r="M249" s="279"/>
      <c r="N249" s="279"/>
      <c r="O249" s="279"/>
      <c r="P249" s="279"/>
      <c r="Q249" s="279"/>
      <c r="R249" s="279"/>
      <c r="S249" s="279"/>
      <c r="T249" s="279"/>
      <c r="U249" s="279"/>
      <c r="V249" s="279"/>
      <c r="W249" s="279"/>
      <c r="X249" s="279"/>
      <c r="Y249" s="279"/>
      <c r="Z249" s="279"/>
      <c r="AA249" s="279"/>
      <c r="AB249" s="279"/>
      <c r="AC249" s="279"/>
      <c r="AD249" s="280"/>
    </row>
    <row r="250" spans="1:30" s="21" customFormat="1" x14ac:dyDescent="0.25">
      <c r="A250" s="20"/>
      <c r="B250" s="94">
        <v>100</v>
      </c>
      <c r="C250" s="121">
        <v>9</v>
      </c>
      <c r="D250" s="82" t="s">
        <v>147</v>
      </c>
      <c r="E250" s="42">
        <v>464</v>
      </c>
      <c r="F250" s="42">
        <v>32</v>
      </c>
      <c r="G250" s="42">
        <v>0</v>
      </c>
      <c r="H250" s="42">
        <v>2222</v>
      </c>
      <c r="I250" s="42">
        <v>2222</v>
      </c>
      <c r="J250" s="44"/>
      <c r="K250" s="137">
        <v>523.88</v>
      </c>
      <c r="L250" s="161">
        <f t="shared" ref="L250:L281" si="93">K250*1000/I250</f>
        <v>235.76957695769576</v>
      </c>
      <c r="M250" s="162"/>
      <c r="N250" s="137">
        <v>60.4</v>
      </c>
      <c r="O250" s="37">
        <f t="shared" ref="O250:O281" si="94">N250*1000/I250</f>
        <v>27.182718271827184</v>
      </c>
      <c r="P250" s="50"/>
      <c r="Q250" s="137">
        <v>463.48</v>
      </c>
      <c r="R250" s="161">
        <f t="shared" ref="R250:R281" si="95">Q250*1000/I250</f>
        <v>208.58685868586858</v>
      </c>
      <c r="S250" s="114"/>
      <c r="T250" s="104">
        <v>0.20264900662251656</v>
      </c>
      <c r="U250" s="104">
        <v>0</v>
      </c>
      <c r="V250" s="104">
        <v>0</v>
      </c>
      <c r="W250" s="104">
        <v>0.79735099337748339</v>
      </c>
      <c r="X250" s="104">
        <v>0</v>
      </c>
      <c r="Y250" s="104">
        <v>0</v>
      </c>
      <c r="Z250" s="33">
        <f t="shared" ref="Z250:Z281" si="96">N250/K250</f>
        <v>0.11529357868214095</v>
      </c>
      <c r="AA250" s="104">
        <v>0</v>
      </c>
      <c r="AB250" s="104">
        <v>0</v>
      </c>
      <c r="AC250" s="104">
        <v>1</v>
      </c>
      <c r="AD250" s="40">
        <f t="shared" ref="AD250:AD281" si="97">Q250/K250</f>
        <v>0.88470642131785915</v>
      </c>
    </row>
    <row r="251" spans="1:30" s="21" customFormat="1" x14ac:dyDescent="0.25">
      <c r="A251" s="20"/>
      <c r="B251" s="94">
        <v>159</v>
      </c>
      <c r="C251" s="121">
        <v>9</v>
      </c>
      <c r="D251" s="82" t="s">
        <v>74</v>
      </c>
      <c r="E251" s="42">
        <v>6898</v>
      </c>
      <c r="F251" s="42">
        <v>195</v>
      </c>
      <c r="G251" s="42">
        <v>4437</v>
      </c>
      <c r="H251" s="42">
        <v>5966</v>
      </c>
      <c r="I251" s="42">
        <v>7815</v>
      </c>
      <c r="J251" s="49"/>
      <c r="K251" s="137">
        <v>3163.61</v>
      </c>
      <c r="L251" s="37">
        <f t="shared" si="93"/>
        <v>404.8125399872041</v>
      </c>
      <c r="M251" s="38"/>
      <c r="N251" s="137">
        <v>743.79</v>
      </c>
      <c r="O251" s="37">
        <f t="shared" si="94"/>
        <v>95.174664107485611</v>
      </c>
      <c r="P251" s="38"/>
      <c r="Q251" s="137">
        <v>2419.8200000000002</v>
      </c>
      <c r="R251" s="37">
        <f t="shared" si="95"/>
        <v>309.63787587971848</v>
      </c>
      <c r="S251" s="114"/>
      <c r="T251" s="104">
        <v>4.4192581239328302E-2</v>
      </c>
      <c r="U251" s="104">
        <v>0</v>
      </c>
      <c r="V251" s="104">
        <v>0.23850818107261459</v>
      </c>
      <c r="W251" s="104">
        <v>0.6676750157974698</v>
      </c>
      <c r="X251" s="104">
        <v>0</v>
      </c>
      <c r="Y251" s="104">
        <v>4.9624221890587392E-2</v>
      </c>
      <c r="Z251" s="33">
        <f t="shared" si="96"/>
        <v>0.23510799371603958</v>
      </c>
      <c r="AA251" s="104">
        <v>0</v>
      </c>
      <c r="AB251" s="104">
        <v>4.7110942136191941E-4</v>
      </c>
      <c r="AC251" s="104">
        <v>0.99952889057863792</v>
      </c>
      <c r="AD251" s="40">
        <f t="shared" si="97"/>
        <v>0.76489200628396048</v>
      </c>
    </row>
    <row r="252" spans="1:30" s="21" customFormat="1" x14ac:dyDescent="0.25">
      <c r="A252" s="20"/>
      <c r="B252" s="94">
        <v>173</v>
      </c>
      <c r="C252" s="121">
        <v>9</v>
      </c>
      <c r="D252" s="82" t="s">
        <v>221</v>
      </c>
      <c r="E252" s="42">
        <v>4439</v>
      </c>
      <c r="F252" s="42">
        <v>0</v>
      </c>
      <c r="G252" s="42">
        <v>3545</v>
      </c>
      <c r="H252" s="42">
        <v>2156</v>
      </c>
      <c r="I252" s="42">
        <v>3633</v>
      </c>
      <c r="J252" s="36"/>
      <c r="K252" s="137">
        <v>1520.06</v>
      </c>
      <c r="L252" s="37">
        <f t="shared" si="93"/>
        <v>418.40352325901461</v>
      </c>
      <c r="M252" s="52"/>
      <c r="N252" s="137">
        <v>522.42999999999995</v>
      </c>
      <c r="O252" s="37">
        <f t="shared" si="94"/>
        <v>143.80126617120834</v>
      </c>
      <c r="P252" s="159">
        <v>6</v>
      </c>
      <c r="Q252" s="137">
        <v>997.63</v>
      </c>
      <c r="R252" s="37">
        <f t="shared" si="95"/>
        <v>274.60225708780621</v>
      </c>
      <c r="S252" s="214"/>
      <c r="T252" s="104">
        <v>2.273988859751546E-2</v>
      </c>
      <c r="U252" s="104">
        <v>3.8282640736558011E-3</v>
      </c>
      <c r="V252" s="104">
        <v>0</v>
      </c>
      <c r="W252" s="104">
        <v>0.94491127998009306</v>
      </c>
      <c r="X252" s="104">
        <v>0</v>
      </c>
      <c r="Y252" s="104">
        <v>2.8520567348735718E-2</v>
      </c>
      <c r="Z252" s="33">
        <f t="shared" si="96"/>
        <v>0.34369038064286933</v>
      </c>
      <c r="AA252" s="104">
        <v>0</v>
      </c>
      <c r="AB252" s="104">
        <v>7.5879835209446394E-3</v>
      </c>
      <c r="AC252" s="104">
        <v>0.9924120164790553</v>
      </c>
      <c r="AD252" s="40">
        <f t="shared" si="97"/>
        <v>0.65630961935713061</v>
      </c>
    </row>
    <row r="253" spans="1:30" s="21" customFormat="1" x14ac:dyDescent="0.25">
      <c r="A253" s="20"/>
      <c r="B253" s="94">
        <v>204</v>
      </c>
      <c r="C253" s="121">
        <v>9</v>
      </c>
      <c r="D253" s="82" t="s">
        <v>115</v>
      </c>
      <c r="E253" s="42">
        <v>5531</v>
      </c>
      <c r="F253" s="42">
        <v>3</v>
      </c>
      <c r="G253" s="42">
        <v>1618</v>
      </c>
      <c r="H253" s="42">
        <v>9277</v>
      </c>
      <c r="I253" s="42">
        <v>9951</v>
      </c>
      <c r="J253" s="36"/>
      <c r="K253" s="137">
        <v>2712.87</v>
      </c>
      <c r="L253" s="37">
        <f t="shared" si="93"/>
        <v>272.62285197467594</v>
      </c>
      <c r="M253" s="38"/>
      <c r="N253" s="137">
        <v>1270.1199999999999</v>
      </c>
      <c r="O253" s="37">
        <f t="shared" si="94"/>
        <v>127.63742337453522</v>
      </c>
      <c r="P253" s="50"/>
      <c r="Q253" s="137">
        <v>1442.75</v>
      </c>
      <c r="R253" s="37">
        <f t="shared" si="95"/>
        <v>144.98542860014069</v>
      </c>
      <c r="S253" s="115">
        <v>1</v>
      </c>
      <c r="T253" s="104">
        <v>4.0248165527666677E-2</v>
      </c>
      <c r="U253" s="104">
        <v>0</v>
      </c>
      <c r="V253" s="104">
        <v>0.31776525052750926</v>
      </c>
      <c r="W253" s="104">
        <v>0.61831165559159773</v>
      </c>
      <c r="X253" s="104">
        <v>2.367492835322647E-2</v>
      </c>
      <c r="Y253" s="104">
        <v>0</v>
      </c>
      <c r="Z253" s="33">
        <f t="shared" si="96"/>
        <v>0.4681831418387169</v>
      </c>
      <c r="AA253" s="104">
        <v>0</v>
      </c>
      <c r="AB253" s="104">
        <v>0</v>
      </c>
      <c r="AC253" s="104">
        <v>1</v>
      </c>
      <c r="AD253" s="40">
        <f t="shared" si="97"/>
        <v>0.5318168581612831</v>
      </c>
    </row>
    <row r="254" spans="1:30" s="21" customFormat="1" ht="17.25" customHeight="1" x14ac:dyDescent="0.25">
      <c r="A254" s="20"/>
      <c r="B254" s="94">
        <v>218</v>
      </c>
      <c r="C254" s="121">
        <v>9</v>
      </c>
      <c r="D254" s="82" t="s">
        <v>76</v>
      </c>
      <c r="E254" s="42">
        <v>3893</v>
      </c>
      <c r="F254" s="42">
        <v>36</v>
      </c>
      <c r="G254" s="42">
        <v>0</v>
      </c>
      <c r="H254" s="42">
        <v>9724</v>
      </c>
      <c r="I254" s="42">
        <v>9724</v>
      </c>
      <c r="J254" s="49"/>
      <c r="K254" s="137">
        <v>3194.42</v>
      </c>
      <c r="L254" s="37">
        <f t="shared" si="93"/>
        <v>328.50884409707942</v>
      </c>
      <c r="M254" s="38"/>
      <c r="N254" s="137">
        <v>668.24</v>
      </c>
      <c r="O254" s="37">
        <f t="shared" si="94"/>
        <v>68.720691073632253</v>
      </c>
      <c r="P254" s="50"/>
      <c r="Q254" s="137">
        <v>2526.1799999999998</v>
      </c>
      <c r="R254" s="37">
        <f t="shared" si="95"/>
        <v>259.78815302344714</v>
      </c>
      <c r="S254" s="115">
        <v>2</v>
      </c>
      <c r="T254" s="104">
        <v>8.0180773374835382E-2</v>
      </c>
      <c r="U254" s="104">
        <v>0</v>
      </c>
      <c r="V254" s="104">
        <v>0.2992936669460074</v>
      </c>
      <c r="W254" s="104">
        <v>0.62052555967915723</v>
      </c>
      <c r="X254" s="104">
        <v>0</v>
      </c>
      <c r="Y254" s="104">
        <v>0</v>
      </c>
      <c r="Z254" s="33">
        <f t="shared" si="96"/>
        <v>0.20918977466958008</v>
      </c>
      <c r="AA254" s="104">
        <v>0</v>
      </c>
      <c r="AB254" s="104">
        <v>0</v>
      </c>
      <c r="AC254" s="104">
        <v>1</v>
      </c>
      <c r="AD254" s="40">
        <f t="shared" si="97"/>
        <v>0.79081022533041989</v>
      </c>
    </row>
    <row r="255" spans="1:30" s="21" customFormat="1" x14ac:dyDescent="0.25">
      <c r="A255" s="20"/>
      <c r="B255" s="94">
        <v>230</v>
      </c>
      <c r="C255" s="121">
        <v>9</v>
      </c>
      <c r="D255" s="82" t="s">
        <v>84</v>
      </c>
      <c r="E255" s="42">
        <v>1250</v>
      </c>
      <c r="F255" s="42">
        <v>17</v>
      </c>
      <c r="G255" s="42">
        <v>100</v>
      </c>
      <c r="H255" s="42">
        <v>2752</v>
      </c>
      <c r="I255" s="42">
        <v>2794</v>
      </c>
      <c r="J255" s="36"/>
      <c r="K255" s="137">
        <v>963.97</v>
      </c>
      <c r="L255" s="37">
        <f t="shared" si="93"/>
        <v>345.01431639226917</v>
      </c>
      <c r="M255" s="38"/>
      <c r="N255" s="137">
        <v>223.64</v>
      </c>
      <c r="O255" s="37">
        <f t="shared" si="94"/>
        <v>80.04294917680744</v>
      </c>
      <c r="P255" s="38"/>
      <c r="Q255" s="137">
        <v>740.33</v>
      </c>
      <c r="R255" s="37">
        <f t="shared" si="95"/>
        <v>264.97136721546173</v>
      </c>
      <c r="S255" s="115">
        <v>3</v>
      </c>
      <c r="T255" s="104">
        <v>6.7787515650152036E-2</v>
      </c>
      <c r="U255" s="104">
        <v>0</v>
      </c>
      <c r="V255" s="104">
        <v>6.2600608120193168E-3</v>
      </c>
      <c r="W255" s="104">
        <v>0.92595242353782881</v>
      </c>
      <c r="X255" s="104">
        <v>0</v>
      </c>
      <c r="Y255" s="104">
        <v>0</v>
      </c>
      <c r="Z255" s="33">
        <f t="shared" si="96"/>
        <v>0.23199892112825085</v>
      </c>
      <c r="AA255" s="104">
        <v>0</v>
      </c>
      <c r="AB255" s="104">
        <v>0</v>
      </c>
      <c r="AC255" s="104">
        <v>1</v>
      </c>
      <c r="AD255" s="40">
        <f t="shared" si="97"/>
        <v>0.76800107887174918</v>
      </c>
    </row>
    <row r="256" spans="1:30" s="21" customFormat="1" x14ac:dyDescent="0.25">
      <c r="A256" s="20"/>
      <c r="B256" s="94">
        <v>277</v>
      </c>
      <c r="C256" s="121">
        <v>9</v>
      </c>
      <c r="D256" s="82" t="s">
        <v>85</v>
      </c>
      <c r="E256" s="42">
        <v>1353</v>
      </c>
      <c r="F256" s="42">
        <v>0</v>
      </c>
      <c r="G256" s="42">
        <v>507</v>
      </c>
      <c r="H256" s="42">
        <v>1665</v>
      </c>
      <c r="I256" s="42">
        <v>1876</v>
      </c>
      <c r="J256" s="36"/>
      <c r="K256" s="137">
        <v>725.79</v>
      </c>
      <c r="L256" s="37">
        <f t="shared" si="93"/>
        <v>386.88166311300637</v>
      </c>
      <c r="M256" s="41"/>
      <c r="N256" s="137">
        <v>201.05</v>
      </c>
      <c r="O256" s="37">
        <f t="shared" si="94"/>
        <v>107.16950959488273</v>
      </c>
      <c r="P256" s="52"/>
      <c r="Q256" s="137">
        <v>524.74</v>
      </c>
      <c r="R256" s="37">
        <f t="shared" si="95"/>
        <v>279.71215351812367</v>
      </c>
      <c r="S256" s="114"/>
      <c r="T256" s="104">
        <v>4.5610544640636658E-2</v>
      </c>
      <c r="U256" s="104">
        <v>0</v>
      </c>
      <c r="V256" s="104">
        <v>0.12434717731907485</v>
      </c>
      <c r="W256" s="104">
        <v>0.83004227804028841</v>
      </c>
      <c r="X256" s="104">
        <v>0</v>
      </c>
      <c r="Y256" s="104">
        <v>0</v>
      </c>
      <c r="Z256" s="33">
        <f t="shared" si="96"/>
        <v>0.27700850108158009</v>
      </c>
      <c r="AA256" s="104">
        <v>0</v>
      </c>
      <c r="AB256" s="104">
        <v>0</v>
      </c>
      <c r="AC256" s="104">
        <v>1</v>
      </c>
      <c r="AD256" s="40">
        <f t="shared" si="97"/>
        <v>0.72299149891841996</v>
      </c>
    </row>
    <row r="257" spans="1:30" s="21" customFormat="1" x14ac:dyDescent="0.25">
      <c r="A257" s="20"/>
      <c r="B257" s="94">
        <v>279</v>
      </c>
      <c r="C257" s="121">
        <v>9</v>
      </c>
      <c r="D257" s="82" t="s">
        <v>34</v>
      </c>
      <c r="E257" s="42">
        <v>2853</v>
      </c>
      <c r="F257" s="42">
        <v>45</v>
      </c>
      <c r="G257" s="42">
        <v>0</v>
      </c>
      <c r="H257" s="42">
        <v>7430</v>
      </c>
      <c r="I257" s="42">
        <v>7430</v>
      </c>
      <c r="J257" s="36"/>
      <c r="K257" s="137">
        <v>2305.7199999999998</v>
      </c>
      <c r="L257" s="37">
        <f t="shared" si="93"/>
        <v>310.32570659488562</v>
      </c>
      <c r="M257" s="38"/>
      <c r="N257" s="137">
        <v>707.33</v>
      </c>
      <c r="O257" s="37">
        <f t="shared" si="94"/>
        <v>95.199192462987881</v>
      </c>
      <c r="P257" s="50"/>
      <c r="Q257" s="137">
        <v>1598.39</v>
      </c>
      <c r="R257" s="37">
        <f t="shared" si="95"/>
        <v>215.12651413189772</v>
      </c>
      <c r="S257" s="114"/>
      <c r="T257" s="104">
        <v>5.787963185500402E-2</v>
      </c>
      <c r="U257" s="104">
        <v>0</v>
      </c>
      <c r="V257" s="104">
        <v>5.2309388828411067E-3</v>
      </c>
      <c r="W257" s="104">
        <v>0.9368894292621549</v>
      </c>
      <c r="X257" s="104">
        <v>0</v>
      </c>
      <c r="Y257" s="104">
        <v>0</v>
      </c>
      <c r="Z257" s="33">
        <f t="shared" si="96"/>
        <v>0.30677185434484677</v>
      </c>
      <c r="AA257" s="104">
        <v>0</v>
      </c>
      <c r="AB257" s="104">
        <v>6.8819249369678234E-5</v>
      </c>
      <c r="AC257" s="104">
        <v>0.99993118075063026</v>
      </c>
      <c r="AD257" s="40">
        <f t="shared" si="97"/>
        <v>0.69322814565515334</v>
      </c>
    </row>
    <row r="258" spans="1:30" s="21" customFormat="1" x14ac:dyDescent="0.25">
      <c r="A258" s="20"/>
      <c r="B258" s="94">
        <v>331</v>
      </c>
      <c r="C258" s="121">
        <v>9</v>
      </c>
      <c r="D258" s="82" t="s">
        <v>192</v>
      </c>
      <c r="E258" s="42">
        <v>3620</v>
      </c>
      <c r="F258" s="42">
        <v>2</v>
      </c>
      <c r="G258" s="42">
        <v>0</v>
      </c>
      <c r="H258" s="42">
        <v>6549</v>
      </c>
      <c r="I258" s="42">
        <v>6549</v>
      </c>
      <c r="J258" s="44"/>
      <c r="K258" s="137">
        <v>2823.9</v>
      </c>
      <c r="L258" s="161">
        <f t="shared" si="93"/>
        <v>431.19560238204303</v>
      </c>
      <c r="M258" s="162"/>
      <c r="N258" s="137">
        <v>618.22</v>
      </c>
      <c r="O258" s="37">
        <f t="shared" si="94"/>
        <v>94.399144907619487</v>
      </c>
      <c r="P258" s="50"/>
      <c r="Q258" s="137">
        <v>2205.6799999999998</v>
      </c>
      <c r="R258" s="161">
        <f t="shared" si="95"/>
        <v>336.79645747442356</v>
      </c>
      <c r="S258" s="115">
        <v>2</v>
      </c>
      <c r="T258" s="104">
        <v>5.8361101226100734E-2</v>
      </c>
      <c r="U258" s="104">
        <v>0</v>
      </c>
      <c r="V258" s="104">
        <v>1.3263886642295622E-2</v>
      </c>
      <c r="W258" s="104">
        <v>0.92837501213160367</v>
      </c>
      <c r="X258" s="104">
        <v>0</v>
      </c>
      <c r="Y258" s="104">
        <v>0</v>
      </c>
      <c r="Z258" s="33">
        <f t="shared" si="96"/>
        <v>0.2189241828676653</v>
      </c>
      <c r="AA258" s="104">
        <v>0</v>
      </c>
      <c r="AB258" s="104">
        <v>1.1352508070073628E-2</v>
      </c>
      <c r="AC258" s="104">
        <v>0.9886474919299264</v>
      </c>
      <c r="AD258" s="40">
        <f t="shared" si="97"/>
        <v>0.78107581713233465</v>
      </c>
    </row>
    <row r="259" spans="1:30" s="21" customFormat="1" x14ac:dyDescent="0.25">
      <c r="A259" s="20"/>
      <c r="B259" s="94">
        <v>369</v>
      </c>
      <c r="C259" s="121">
        <v>9</v>
      </c>
      <c r="D259" s="82" t="s">
        <v>99</v>
      </c>
      <c r="E259" s="42">
        <v>4306</v>
      </c>
      <c r="F259" s="42">
        <v>68</v>
      </c>
      <c r="G259" s="42">
        <v>2881</v>
      </c>
      <c r="H259" s="42">
        <v>3249</v>
      </c>
      <c r="I259" s="42">
        <v>4449</v>
      </c>
      <c r="J259" s="36"/>
      <c r="K259" s="137">
        <v>2198.9299999999998</v>
      </c>
      <c r="L259" s="37">
        <f t="shared" si="93"/>
        <v>494.25264104293097</v>
      </c>
      <c r="M259" s="38"/>
      <c r="N259" s="137">
        <v>959.74</v>
      </c>
      <c r="O259" s="37">
        <f t="shared" si="94"/>
        <v>215.72038660373119</v>
      </c>
      <c r="P259" s="52"/>
      <c r="Q259" s="137">
        <v>1239.19</v>
      </c>
      <c r="R259" s="37">
        <f t="shared" si="95"/>
        <v>278.53225443919985</v>
      </c>
      <c r="S259" s="115">
        <v>2</v>
      </c>
      <c r="T259" s="104">
        <v>1.8650884614583113E-2</v>
      </c>
      <c r="U259" s="104">
        <v>0</v>
      </c>
      <c r="V259" s="104">
        <v>0.14698772584241565</v>
      </c>
      <c r="W259" s="104">
        <v>0.80234230103986492</v>
      </c>
      <c r="X259" s="104">
        <v>1.4670639964990519E-2</v>
      </c>
      <c r="Y259" s="104">
        <v>1.7348448538145746E-2</v>
      </c>
      <c r="Z259" s="33">
        <f t="shared" si="96"/>
        <v>0.43645773171497049</v>
      </c>
      <c r="AA259" s="104">
        <v>0</v>
      </c>
      <c r="AB259" s="104">
        <v>4.4787320749844657E-3</v>
      </c>
      <c r="AC259" s="104">
        <v>0.99552126792501561</v>
      </c>
      <c r="AD259" s="40">
        <f t="shared" si="97"/>
        <v>0.56354226828502962</v>
      </c>
    </row>
    <row r="260" spans="1:30" s="21" customFormat="1" x14ac:dyDescent="0.25">
      <c r="A260" s="20"/>
      <c r="B260" s="94">
        <v>416</v>
      </c>
      <c r="C260" s="121">
        <v>9</v>
      </c>
      <c r="D260" s="82" t="s">
        <v>48</v>
      </c>
      <c r="E260" s="42">
        <v>1159</v>
      </c>
      <c r="F260" s="42">
        <v>21</v>
      </c>
      <c r="G260" s="42">
        <v>364</v>
      </c>
      <c r="H260" s="42">
        <v>1448</v>
      </c>
      <c r="I260" s="42">
        <v>1600</v>
      </c>
      <c r="J260" s="36"/>
      <c r="K260" s="137">
        <v>584.4</v>
      </c>
      <c r="L260" s="37">
        <f t="shared" si="93"/>
        <v>365.25</v>
      </c>
      <c r="M260" s="38"/>
      <c r="N260" s="137">
        <v>157.71</v>
      </c>
      <c r="O260" s="37">
        <f t="shared" si="94"/>
        <v>98.568749999999994</v>
      </c>
      <c r="P260" s="38"/>
      <c r="Q260" s="137">
        <v>426.69</v>
      </c>
      <c r="R260" s="37">
        <f t="shared" si="95"/>
        <v>266.68124999999998</v>
      </c>
      <c r="S260" s="115">
        <v>2</v>
      </c>
      <c r="T260" s="104">
        <v>5.0599201065246339E-2</v>
      </c>
      <c r="U260" s="104">
        <v>0</v>
      </c>
      <c r="V260" s="104">
        <v>0.12681504026377527</v>
      </c>
      <c r="W260" s="104">
        <v>0.82258575867097827</v>
      </c>
      <c r="X260" s="104">
        <v>0</v>
      </c>
      <c r="Y260" s="104">
        <v>0</v>
      </c>
      <c r="Z260" s="33">
        <f t="shared" si="96"/>
        <v>0.26986652977412734</v>
      </c>
      <c r="AA260" s="104">
        <v>0</v>
      </c>
      <c r="AB260" s="104">
        <v>0</v>
      </c>
      <c r="AC260" s="104">
        <v>1</v>
      </c>
      <c r="AD260" s="40">
        <f t="shared" si="97"/>
        <v>0.73013347022587272</v>
      </c>
    </row>
    <row r="261" spans="1:30" s="21" customFormat="1" x14ac:dyDescent="0.25">
      <c r="A261" s="20"/>
      <c r="B261" s="94">
        <v>420</v>
      </c>
      <c r="C261" s="121">
        <v>9</v>
      </c>
      <c r="D261" s="82" t="s">
        <v>144</v>
      </c>
      <c r="E261" s="42">
        <v>5048</v>
      </c>
      <c r="F261" s="42">
        <v>0</v>
      </c>
      <c r="G261" s="42">
        <v>3278</v>
      </c>
      <c r="H261" s="42">
        <v>3671</v>
      </c>
      <c r="I261" s="42">
        <v>5037</v>
      </c>
      <c r="J261" s="44"/>
      <c r="K261" s="137">
        <v>3416.95</v>
      </c>
      <c r="L261" s="161">
        <f t="shared" si="93"/>
        <v>678.37006154457015</v>
      </c>
      <c r="M261" s="162"/>
      <c r="N261" s="137">
        <v>1252.3</v>
      </c>
      <c r="O261" s="37">
        <f t="shared" si="94"/>
        <v>248.62021044272385</v>
      </c>
      <c r="P261" s="159"/>
      <c r="Q261" s="137">
        <v>2164.65</v>
      </c>
      <c r="R261" s="161">
        <f t="shared" si="95"/>
        <v>429.74985110184633</v>
      </c>
      <c r="S261" s="214"/>
      <c r="T261" s="104">
        <v>1.6154276131917274E-2</v>
      </c>
      <c r="U261" s="104">
        <v>1.9532061007745748E-2</v>
      </c>
      <c r="V261" s="104">
        <v>0.25949053741116351</v>
      </c>
      <c r="W261" s="104">
        <v>0.44807154835103413</v>
      </c>
      <c r="X261" s="104">
        <v>0.24902179988820572</v>
      </c>
      <c r="Y261" s="104">
        <v>7.7297772099337216E-3</v>
      </c>
      <c r="Z261" s="33">
        <f t="shared" si="96"/>
        <v>0.36649643688084405</v>
      </c>
      <c r="AA261" s="104">
        <v>0</v>
      </c>
      <c r="AB261" s="104">
        <v>1.1179636430831772E-3</v>
      </c>
      <c r="AC261" s="104">
        <v>0.99888203635691675</v>
      </c>
      <c r="AD261" s="40">
        <f t="shared" si="97"/>
        <v>0.63350356311915601</v>
      </c>
    </row>
    <row r="262" spans="1:30" s="21" customFormat="1" ht="14.65" customHeight="1" x14ac:dyDescent="0.25">
      <c r="A262" s="20"/>
      <c r="B262" s="94">
        <v>508</v>
      </c>
      <c r="C262" s="121">
        <v>9</v>
      </c>
      <c r="D262" s="82" t="s">
        <v>52</v>
      </c>
      <c r="E262" s="42">
        <v>683</v>
      </c>
      <c r="F262" s="42">
        <v>0</v>
      </c>
      <c r="G262" s="42">
        <v>256</v>
      </c>
      <c r="H262" s="42">
        <v>892</v>
      </c>
      <c r="I262" s="42">
        <v>999</v>
      </c>
      <c r="J262" s="36"/>
      <c r="K262" s="137">
        <v>396.67</v>
      </c>
      <c r="L262" s="37">
        <f t="shared" si="93"/>
        <v>397.06706706706706</v>
      </c>
      <c r="M262" s="38"/>
      <c r="N262" s="137">
        <v>133.28</v>
      </c>
      <c r="O262" s="37">
        <f t="shared" si="94"/>
        <v>133.41341341341342</v>
      </c>
      <c r="P262" s="123"/>
      <c r="Q262" s="137">
        <v>263.39</v>
      </c>
      <c r="R262" s="37">
        <f t="shared" si="95"/>
        <v>263.65365365365363</v>
      </c>
      <c r="S262" s="114"/>
      <c r="T262" s="104">
        <v>3.6839735894357746E-2</v>
      </c>
      <c r="U262" s="104">
        <v>0</v>
      </c>
      <c r="V262" s="104">
        <v>0</v>
      </c>
      <c r="W262" s="104">
        <v>0.96316026410564226</v>
      </c>
      <c r="X262" s="104">
        <v>0</v>
      </c>
      <c r="Y262" s="104">
        <v>0</v>
      </c>
      <c r="Z262" s="33">
        <f t="shared" si="96"/>
        <v>0.33599717649431515</v>
      </c>
      <c r="AA262" s="104">
        <v>0</v>
      </c>
      <c r="AB262" s="104">
        <v>0</v>
      </c>
      <c r="AC262" s="104">
        <v>1</v>
      </c>
      <c r="AD262" s="40">
        <f t="shared" si="97"/>
        <v>0.66400282350568474</v>
      </c>
    </row>
    <row r="263" spans="1:30" s="21" customFormat="1" ht="15.6" customHeight="1" x14ac:dyDescent="0.25">
      <c r="A263" s="20"/>
      <c r="B263" s="94">
        <v>512</v>
      </c>
      <c r="C263" s="121">
        <v>9</v>
      </c>
      <c r="D263" s="82" t="s">
        <v>197</v>
      </c>
      <c r="E263" s="42">
        <v>3912</v>
      </c>
      <c r="F263" s="42">
        <v>0</v>
      </c>
      <c r="G263" s="42">
        <v>1587</v>
      </c>
      <c r="H263" s="42">
        <v>5571</v>
      </c>
      <c r="I263" s="42">
        <v>6232</v>
      </c>
      <c r="J263" s="44"/>
      <c r="K263" s="137">
        <v>1998.48</v>
      </c>
      <c r="L263" s="161">
        <f t="shared" si="93"/>
        <v>320.68035943517327</v>
      </c>
      <c r="M263" s="162"/>
      <c r="N263" s="137">
        <v>1066.54</v>
      </c>
      <c r="O263" s="37">
        <f t="shared" si="94"/>
        <v>171.1392811296534</v>
      </c>
      <c r="P263" s="50"/>
      <c r="Q263" s="137">
        <v>931.94</v>
      </c>
      <c r="R263" s="161">
        <f t="shared" si="95"/>
        <v>149.5410783055199</v>
      </c>
      <c r="S263" s="114"/>
      <c r="T263" s="104">
        <v>2.8784668179346298E-2</v>
      </c>
      <c r="U263" s="104">
        <v>2.9319106643913965E-2</v>
      </c>
      <c r="V263" s="104">
        <v>0.22183884336264931</v>
      </c>
      <c r="W263" s="104">
        <v>0.58495696363943217</v>
      </c>
      <c r="X263" s="104">
        <v>0.13149999062388659</v>
      </c>
      <c r="Y263" s="104">
        <v>3.6004275507716542E-3</v>
      </c>
      <c r="Z263" s="33">
        <f t="shared" si="96"/>
        <v>0.53367559345102278</v>
      </c>
      <c r="AA263" s="104">
        <v>0</v>
      </c>
      <c r="AB263" s="104">
        <v>7.8331223040109868E-4</v>
      </c>
      <c r="AC263" s="104">
        <v>0.99921668776959893</v>
      </c>
      <c r="AD263" s="40">
        <f t="shared" si="97"/>
        <v>0.46632440654897722</v>
      </c>
    </row>
    <row r="264" spans="1:30" s="21" customFormat="1" x14ac:dyDescent="0.25">
      <c r="A264" s="57"/>
      <c r="B264" s="94">
        <v>516</v>
      </c>
      <c r="C264" s="121">
        <v>9</v>
      </c>
      <c r="D264" s="82" t="s">
        <v>113</v>
      </c>
      <c r="E264" s="42">
        <v>3772</v>
      </c>
      <c r="F264" s="42">
        <v>44</v>
      </c>
      <c r="G264" s="42">
        <v>1171</v>
      </c>
      <c r="H264" s="42">
        <v>5128</v>
      </c>
      <c r="I264" s="42">
        <v>5616</v>
      </c>
      <c r="J264" s="36"/>
      <c r="K264" s="137">
        <v>2820.71</v>
      </c>
      <c r="L264" s="37">
        <f t="shared" si="93"/>
        <v>502.26317663817662</v>
      </c>
      <c r="M264" s="38"/>
      <c r="N264" s="137">
        <v>757.48</v>
      </c>
      <c r="O264" s="37">
        <f t="shared" si="94"/>
        <v>134.87891737891738</v>
      </c>
      <c r="P264" s="50"/>
      <c r="Q264" s="137">
        <v>2063.23</v>
      </c>
      <c r="R264" s="37">
        <f t="shared" si="95"/>
        <v>367.38425925925924</v>
      </c>
      <c r="S264" s="114"/>
      <c r="T264" s="104">
        <v>3.7307915720547077E-2</v>
      </c>
      <c r="U264" s="104">
        <v>1.2079526852194118E-2</v>
      </c>
      <c r="V264" s="104">
        <v>0.29899139251201351</v>
      </c>
      <c r="W264" s="104">
        <v>0.61338913238633364</v>
      </c>
      <c r="X264" s="104">
        <v>5.8879442361514491E-3</v>
      </c>
      <c r="Y264" s="104">
        <v>3.2344088292760205E-2</v>
      </c>
      <c r="Z264" s="33">
        <f t="shared" si="96"/>
        <v>0.26854231735981365</v>
      </c>
      <c r="AA264" s="104">
        <v>0</v>
      </c>
      <c r="AB264" s="104">
        <v>2.2634413031993525E-3</v>
      </c>
      <c r="AC264" s="104">
        <v>0.99773655869680056</v>
      </c>
      <c r="AD264" s="40">
        <f t="shared" si="97"/>
        <v>0.73145768264018629</v>
      </c>
    </row>
    <row r="265" spans="1:30" s="21" customFormat="1" x14ac:dyDescent="0.25">
      <c r="A265" s="20"/>
      <c r="B265" s="94">
        <v>521</v>
      </c>
      <c r="C265" s="121">
        <v>9</v>
      </c>
      <c r="D265" s="82" t="s">
        <v>25</v>
      </c>
      <c r="E265" s="42">
        <v>2756</v>
      </c>
      <c r="F265" s="42">
        <v>33</v>
      </c>
      <c r="G265" s="42">
        <v>0</v>
      </c>
      <c r="H265" s="42">
        <v>1755</v>
      </c>
      <c r="I265" s="42">
        <v>1755</v>
      </c>
      <c r="J265" s="49"/>
      <c r="K265" s="137">
        <v>679.65</v>
      </c>
      <c r="L265" s="37">
        <f t="shared" si="93"/>
        <v>387.26495726495727</v>
      </c>
      <c r="M265" s="38"/>
      <c r="N265" s="137">
        <v>201.32</v>
      </c>
      <c r="O265" s="37">
        <f t="shared" si="94"/>
        <v>114.71225071225071</v>
      </c>
      <c r="P265" s="50"/>
      <c r="Q265" s="137">
        <v>478.33</v>
      </c>
      <c r="R265" s="37">
        <f t="shared" si="95"/>
        <v>272.55270655270652</v>
      </c>
      <c r="S265" s="113">
        <v>3</v>
      </c>
      <c r="T265" s="104">
        <v>4.8032982316709716E-2</v>
      </c>
      <c r="U265" s="104">
        <v>0</v>
      </c>
      <c r="V265" s="104">
        <v>3.3280349692032585E-2</v>
      </c>
      <c r="W265" s="104">
        <v>0.91868666799125764</v>
      </c>
      <c r="X265" s="104">
        <v>0</v>
      </c>
      <c r="Y265" s="104">
        <v>0</v>
      </c>
      <c r="Z265" s="33">
        <f t="shared" si="96"/>
        <v>0.29621128522033402</v>
      </c>
      <c r="AA265" s="104">
        <v>0</v>
      </c>
      <c r="AB265" s="104">
        <v>1.49687454267974E-2</v>
      </c>
      <c r="AC265" s="104">
        <v>0.98503125457320262</v>
      </c>
      <c r="AD265" s="40">
        <f t="shared" si="97"/>
        <v>0.70378871477966598</v>
      </c>
    </row>
    <row r="266" spans="1:30" s="20" customFormat="1" ht="16.5" customHeight="1" x14ac:dyDescent="0.25">
      <c r="B266" s="94">
        <v>522</v>
      </c>
      <c r="C266" s="121">
        <v>9</v>
      </c>
      <c r="D266" s="82" t="s">
        <v>26</v>
      </c>
      <c r="E266" s="42">
        <v>1391</v>
      </c>
      <c r="F266" s="42">
        <v>0</v>
      </c>
      <c r="G266" s="42">
        <v>185</v>
      </c>
      <c r="H266" s="42">
        <v>2622</v>
      </c>
      <c r="I266" s="42">
        <v>2699</v>
      </c>
      <c r="J266" s="36"/>
      <c r="K266" s="137">
        <v>1026.71</v>
      </c>
      <c r="L266" s="37">
        <f t="shared" si="93"/>
        <v>380.40385327899224</v>
      </c>
      <c r="M266" s="38"/>
      <c r="N266" s="137">
        <v>178.64</v>
      </c>
      <c r="O266" s="37">
        <f t="shared" si="94"/>
        <v>66.187476843275292</v>
      </c>
      <c r="P266" s="38"/>
      <c r="Q266" s="137">
        <v>848.07</v>
      </c>
      <c r="R266" s="37">
        <f t="shared" si="95"/>
        <v>314.21637643571694</v>
      </c>
      <c r="S266" s="114"/>
      <c r="T266" s="104">
        <v>8.0888938647559333E-2</v>
      </c>
      <c r="U266" s="104">
        <v>0</v>
      </c>
      <c r="V266" s="104">
        <v>1.1195700850873266E-3</v>
      </c>
      <c r="W266" s="104">
        <v>0.8956560680698612</v>
      </c>
      <c r="X266" s="104">
        <v>0</v>
      </c>
      <c r="Y266" s="104">
        <v>2.2335423197492165E-2</v>
      </c>
      <c r="Z266" s="33">
        <f t="shared" si="96"/>
        <v>0.17399265615412335</v>
      </c>
      <c r="AA266" s="104">
        <v>0</v>
      </c>
      <c r="AB266" s="104">
        <v>0</v>
      </c>
      <c r="AC266" s="104">
        <v>1</v>
      </c>
      <c r="AD266" s="40">
        <f t="shared" si="97"/>
        <v>0.82600734384587671</v>
      </c>
    </row>
    <row r="267" spans="1:30" x14ac:dyDescent="0.25">
      <c r="B267" s="94">
        <v>523</v>
      </c>
      <c r="C267" s="121">
        <v>9</v>
      </c>
      <c r="D267" s="82" t="s">
        <v>129</v>
      </c>
      <c r="E267" s="42">
        <v>6899</v>
      </c>
      <c r="F267" s="42">
        <v>3</v>
      </c>
      <c r="G267" s="42">
        <v>4256</v>
      </c>
      <c r="H267" s="42">
        <v>6350</v>
      </c>
      <c r="I267" s="42">
        <v>8123</v>
      </c>
      <c r="J267" s="44"/>
      <c r="K267" s="137">
        <v>4349.4799999999996</v>
      </c>
      <c r="L267" s="161">
        <f t="shared" si="93"/>
        <v>535.45241905699868</v>
      </c>
      <c r="M267" s="162"/>
      <c r="N267" s="137">
        <v>1023.44</v>
      </c>
      <c r="O267" s="37">
        <f t="shared" si="94"/>
        <v>125.99285978086914</v>
      </c>
      <c r="P267" s="159">
        <v>6</v>
      </c>
      <c r="Q267" s="137">
        <v>3326.04</v>
      </c>
      <c r="R267" s="161">
        <f t="shared" si="95"/>
        <v>409.45955927612948</v>
      </c>
      <c r="S267" s="214"/>
      <c r="T267" s="104">
        <v>3.4188618775893069E-2</v>
      </c>
      <c r="U267" s="104">
        <v>0</v>
      </c>
      <c r="V267" s="104">
        <v>0.18159344954271867</v>
      </c>
      <c r="W267" s="104">
        <v>0.70531736105682796</v>
      </c>
      <c r="X267" s="104">
        <v>7.8900570624560296E-2</v>
      </c>
      <c r="Y267" s="104">
        <v>0</v>
      </c>
      <c r="Z267" s="33">
        <f t="shared" si="96"/>
        <v>0.23530169123665362</v>
      </c>
      <c r="AA267" s="104">
        <v>0</v>
      </c>
      <c r="AB267" s="104">
        <v>1.0517011220550564E-2</v>
      </c>
      <c r="AC267" s="104">
        <v>0.9894829887794494</v>
      </c>
      <c r="AD267" s="40">
        <f t="shared" si="97"/>
        <v>0.76469830876334655</v>
      </c>
    </row>
    <row r="268" spans="1:30" s="59" customFormat="1" ht="16.5" customHeight="1" x14ac:dyDescent="0.25">
      <c r="B268" s="94">
        <v>527</v>
      </c>
      <c r="C268" s="121">
        <v>9</v>
      </c>
      <c r="D268" s="82" t="s">
        <v>88</v>
      </c>
      <c r="E268" s="42">
        <v>2215</v>
      </c>
      <c r="F268" s="42">
        <v>0</v>
      </c>
      <c r="G268" s="42">
        <v>1098</v>
      </c>
      <c r="H268" s="42">
        <v>2485</v>
      </c>
      <c r="I268" s="42">
        <v>2943</v>
      </c>
      <c r="J268" s="49"/>
      <c r="K268" s="137">
        <v>1057.9000000000001</v>
      </c>
      <c r="L268" s="37">
        <f t="shared" si="93"/>
        <v>359.4631328576283</v>
      </c>
      <c r="M268" s="41"/>
      <c r="N268" s="137">
        <v>485.79</v>
      </c>
      <c r="O268" s="37">
        <f t="shared" si="94"/>
        <v>165.06625891946993</v>
      </c>
      <c r="P268" s="41"/>
      <c r="Q268" s="137">
        <v>572.11</v>
      </c>
      <c r="R268" s="37">
        <f t="shared" si="95"/>
        <v>194.39687393815834</v>
      </c>
      <c r="S268" s="114"/>
      <c r="T268" s="104">
        <v>2.8180901212458056E-2</v>
      </c>
      <c r="U268" s="104">
        <v>0</v>
      </c>
      <c r="V268" s="104">
        <v>4.9404063484221571E-3</v>
      </c>
      <c r="W268" s="104">
        <v>0.75866114987957756</v>
      </c>
      <c r="X268" s="104">
        <v>0.2082175425595422</v>
      </c>
      <c r="Y268" s="104">
        <v>0</v>
      </c>
      <c r="Z268" s="33">
        <f t="shared" si="96"/>
        <v>0.45920219302391529</v>
      </c>
      <c r="AA268" s="104">
        <v>0</v>
      </c>
      <c r="AB268" s="104">
        <v>0</v>
      </c>
      <c r="AC268" s="104">
        <v>1</v>
      </c>
      <c r="AD268" s="40">
        <f t="shared" si="97"/>
        <v>0.54079780697608471</v>
      </c>
    </row>
    <row r="269" spans="1:30" s="61" customFormat="1" x14ac:dyDescent="0.25">
      <c r="B269" s="94">
        <v>543</v>
      </c>
      <c r="C269" s="121">
        <v>9</v>
      </c>
      <c r="D269" s="82" t="s">
        <v>79</v>
      </c>
      <c r="E269" s="42">
        <v>1143</v>
      </c>
      <c r="F269" s="42">
        <v>0</v>
      </c>
      <c r="G269" s="42">
        <v>0</v>
      </c>
      <c r="H269" s="42">
        <v>3200</v>
      </c>
      <c r="I269" s="42">
        <v>3200</v>
      </c>
      <c r="J269" s="36"/>
      <c r="K269" s="137">
        <v>814.76</v>
      </c>
      <c r="L269" s="37">
        <f t="shared" si="93"/>
        <v>254.61250000000001</v>
      </c>
      <c r="M269" s="38"/>
      <c r="N269" s="137">
        <v>137.5</v>
      </c>
      <c r="O269" s="37">
        <f t="shared" si="94"/>
        <v>42.96875</v>
      </c>
      <c r="P269" s="50"/>
      <c r="Q269" s="137">
        <v>677.26</v>
      </c>
      <c r="R269" s="37">
        <f t="shared" si="95"/>
        <v>211.64375000000001</v>
      </c>
      <c r="S269" s="114"/>
      <c r="T269" s="104">
        <v>0.12821818181818181</v>
      </c>
      <c r="U269" s="104">
        <v>0</v>
      </c>
      <c r="V269" s="104">
        <v>0</v>
      </c>
      <c r="W269" s="104">
        <v>0.87178181818181821</v>
      </c>
      <c r="X269" s="104">
        <v>0</v>
      </c>
      <c r="Y269" s="104">
        <v>0</v>
      </c>
      <c r="Z269" s="33">
        <f t="shared" si="96"/>
        <v>0.16876135303647699</v>
      </c>
      <c r="AA269" s="104">
        <v>0</v>
      </c>
      <c r="AB269" s="104">
        <v>0</v>
      </c>
      <c r="AC269" s="104">
        <v>1</v>
      </c>
      <c r="AD269" s="40">
        <f t="shared" si="97"/>
        <v>0.83123864696352301</v>
      </c>
    </row>
    <row r="270" spans="1:30" s="21" customFormat="1" ht="16.899999999999999" customHeight="1" x14ac:dyDescent="0.25">
      <c r="A270" s="20"/>
      <c r="B270" s="94">
        <v>547</v>
      </c>
      <c r="C270" s="121">
        <v>9</v>
      </c>
      <c r="D270" s="82" t="s">
        <v>43</v>
      </c>
      <c r="E270" s="42">
        <v>2415</v>
      </c>
      <c r="F270" s="42">
        <v>147</v>
      </c>
      <c r="G270" s="42">
        <v>680</v>
      </c>
      <c r="H270" s="42">
        <v>3280</v>
      </c>
      <c r="I270" s="42">
        <v>3563</v>
      </c>
      <c r="J270" s="36"/>
      <c r="K270" s="137">
        <v>1972.41</v>
      </c>
      <c r="L270" s="37">
        <f t="shared" si="93"/>
        <v>553.58125175413977</v>
      </c>
      <c r="M270" s="41"/>
      <c r="N270" s="137">
        <v>573.30999999999995</v>
      </c>
      <c r="O270" s="37">
        <f t="shared" si="94"/>
        <v>160.90653943306202</v>
      </c>
      <c r="P270" s="52">
        <v>6</v>
      </c>
      <c r="Q270" s="137">
        <v>1399.1</v>
      </c>
      <c r="R270" s="37">
        <f t="shared" si="95"/>
        <v>392.67471232107772</v>
      </c>
      <c r="S270" s="113">
        <v>2</v>
      </c>
      <c r="T270" s="104">
        <v>3.1518724599256948E-2</v>
      </c>
      <c r="U270" s="104">
        <v>0</v>
      </c>
      <c r="V270" s="104">
        <v>2.1977638624827756E-2</v>
      </c>
      <c r="W270" s="104">
        <v>0.47769967382393475</v>
      </c>
      <c r="X270" s="104">
        <v>0.46273394847464733</v>
      </c>
      <c r="Y270" s="104">
        <v>6.0700144773333806E-3</v>
      </c>
      <c r="Z270" s="33">
        <f t="shared" si="96"/>
        <v>0.29066471980977582</v>
      </c>
      <c r="AA270" s="104">
        <v>0</v>
      </c>
      <c r="AB270" s="104">
        <v>1.0649703380744766E-3</v>
      </c>
      <c r="AC270" s="104">
        <v>0.99893502966192549</v>
      </c>
      <c r="AD270" s="40">
        <f t="shared" si="97"/>
        <v>0.70933528019022407</v>
      </c>
    </row>
    <row r="271" spans="1:30" s="56" customFormat="1" x14ac:dyDescent="0.25">
      <c r="A271" s="57"/>
      <c r="B271" s="94">
        <v>552</v>
      </c>
      <c r="C271" s="121">
        <v>9</v>
      </c>
      <c r="D271" s="82" t="s">
        <v>110</v>
      </c>
      <c r="E271" s="42">
        <v>1654</v>
      </c>
      <c r="F271" s="42">
        <v>28</v>
      </c>
      <c r="G271" s="42">
        <v>480</v>
      </c>
      <c r="H271" s="42">
        <v>2279</v>
      </c>
      <c r="I271" s="42">
        <v>2479</v>
      </c>
      <c r="J271" s="36"/>
      <c r="K271" s="137">
        <v>633.23</v>
      </c>
      <c r="L271" s="37">
        <f t="shared" si="93"/>
        <v>255.43767648245259</v>
      </c>
      <c r="M271" s="41"/>
      <c r="N271" s="137">
        <v>271.18</v>
      </c>
      <c r="O271" s="37">
        <f t="shared" si="94"/>
        <v>109.39088342073417</v>
      </c>
      <c r="P271" s="38"/>
      <c r="Q271" s="137">
        <v>362.05</v>
      </c>
      <c r="R271" s="37">
        <f t="shared" si="95"/>
        <v>146.04679306171843</v>
      </c>
      <c r="S271" s="114"/>
      <c r="T271" s="104">
        <v>4.6316100007375176E-2</v>
      </c>
      <c r="U271" s="104">
        <v>1.8437937901025149E-3</v>
      </c>
      <c r="V271" s="104">
        <v>4.8676156058706392E-2</v>
      </c>
      <c r="W271" s="104">
        <v>0.7993583597610443</v>
      </c>
      <c r="X271" s="104">
        <v>8.5220148978538232E-2</v>
      </c>
      <c r="Y271" s="104">
        <v>1.8585441404233349E-2</v>
      </c>
      <c r="Z271" s="33">
        <f t="shared" si="96"/>
        <v>0.42824881954424143</v>
      </c>
      <c r="AA271" s="104">
        <v>0</v>
      </c>
      <c r="AB271" s="104">
        <v>9.6671730423974578E-4</v>
      </c>
      <c r="AC271" s="104">
        <v>0.99903328269576019</v>
      </c>
      <c r="AD271" s="40">
        <f t="shared" si="97"/>
        <v>0.57175118045575857</v>
      </c>
    </row>
    <row r="272" spans="1:30" s="56" customFormat="1" x14ac:dyDescent="0.25">
      <c r="A272" s="57"/>
      <c r="B272" s="94">
        <v>567</v>
      </c>
      <c r="C272" s="121">
        <v>9</v>
      </c>
      <c r="D272" s="82" t="s">
        <v>119</v>
      </c>
      <c r="E272" s="42">
        <v>2937</v>
      </c>
      <c r="F272" s="42">
        <v>48</v>
      </c>
      <c r="G272" s="42">
        <v>775</v>
      </c>
      <c r="H272" s="42">
        <v>4485</v>
      </c>
      <c r="I272" s="42">
        <v>4808</v>
      </c>
      <c r="J272" s="44"/>
      <c r="K272" s="137">
        <v>1627.47</v>
      </c>
      <c r="L272" s="161">
        <f t="shared" si="93"/>
        <v>338.49209650582361</v>
      </c>
      <c r="M272" s="162"/>
      <c r="N272" s="137">
        <v>841.46</v>
      </c>
      <c r="O272" s="37">
        <f t="shared" si="94"/>
        <v>175.0124792013311</v>
      </c>
      <c r="P272" s="168"/>
      <c r="Q272" s="137">
        <v>786.01</v>
      </c>
      <c r="R272" s="161">
        <f t="shared" si="95"/>
        <v>163.47961730449251</v>
      </c>
      <c r="S272" s="114"/>
      <c r="T272" s="104">
        <v>2.9365626411237612E-2</v>
      </c>
      <c r="U272" s="104">
        <v>0</v>
      </c>
      <c r="V272" s="104">
        <v>6.5742875478335266E-2</v>
      </c>
      <c r="W272" s="104">
        <v>0.61773584008746696</v>
      </c>
      <c r="X272" s="104">
        <v>0.28004896251752903</v>
      </c>
      <c r="Y272" s="104">
        <v>7.106695505431037E-3</v>
      </c>
      <c r="Z272" s="33">
        <f t="shared" si="96"/>
        <v>0.51703564428222948</v>
      </c>
      <c r="AA272" s="104">
        <v>0</v>
      </c>
      <c r="AB272" s="104">
        <v>4.0966399918576099E-3</v>
      </c>
      <c r="AC272" s="104">
        <v>0.99590336000814239</v>
      </c>
      <c r="AD272" s="40">
        <f t="shared" si="97"/>
        <v>0.48296435571777052</v>
      </c>
    </row>
    <row r="273" spans="1:30" s="56" customFormat="1" x14ac:dyDescent="0.25">
      <c r="A273" s="57"/>
      <c r="B273" s="94">
        <v>629</v>
      </c>
      <c r="C273" s="121">
        <v>9</v>
      </c>
      <c r="D273" s="82" t="s">
        <v>56</v>
      </c>
      <c r="E273" s="42">
        <v>4091</v>
      </c>
      <c r="F273" s="42">
        <v>12</v>
      </c>
      <c r="G273" s="42">
        <v>2043</v>
      </c>
      <c r="H273" s="42">
        <v>3837</v>
      </c>
      <c r="I273" s="42">
        <v>4688</v>
      </c>
      <c r="J273" s="36"/>
      <c r="K273" s="137">
        <v>1536.46</v>
      </c>
      <c r="L273" s="37">
        <f t="shared" si="93"/>
        <v>327.74317406143342</v>
      </c>
      <c r="M273" s="38"/>
      <c r="N273" s="137">
        <v>679.23</v>
      </c>
      <c r="O273" s="37">
        <f t="shared" si="94"/>
        <v>144.88694539249147</v>
      </c>
      <c r="P273" s="50"/>
      <c r="Q273" s="137">
        <v>857.23</v>
      </c>
      <c r="R273" s="37">
        <f t="shared" si="95"/>
        <v>182.85622866894198</v>
      </c>
      <c r="S273" s="114"/>
      <c r="T273" s="104">
        <v>3.1123478056034038E-2</v>
      </c>
      <c r="U273" s="104">
        <v>0</v>
      </c>
      <c r="V273" s="104">
        <v>0</v>
      </c>
      <c r="W273" s="104">
        <v>0.96887652194396601</v>
      </c>
      <c r="X273" s="104">
        <v>0</v>
      </c>
      <c r="Y273" s="104">
        <v>0</v>
      </c>
      <c r="Z273" s="33">
        <f t="shared" si="96"/>
        <v>0.44207463910547623</v>
      </c>
      <c r="AA273" s="104">
        <v>0</v>
      </c>
      <c r="AB273" s="104">
        <v>6.8173069071311085E-2</v>
      </c>
      <c r="AC273" s="104">
        <v>0.93182693092868885</v>
      </c>
      <c r="AD273" s="40">
        <f t="shared" si="97"/>
        <v>0.55792536089452383</v>
      </c>
    </row>
    <row r="274" spans="1:30" s="56" customFormat="1" x14ac:dyDescent="0.25">
      <c r="A274" s="57"/>
      <c r="B274" s="94">
        <v>630</v>
      </c>
      <c r="C274" s="121">
        <v>9</v>
      </c>
      <c r="D274" s="82" t="s">
        <v>139</v>
      </c>
      <c r="E274" s="42">
        <v>3551</v>
      </c>
      <c r="F274" s="42">
        <v>0</v>
      </c>
      <c r="G274" s="42">
        <v>2422</v>
      </c>
      <c r="H274" s="42">
        <v>1842</v>
      </c>
      <c r="I274" s="42">
        <v>2851</v>
      </c>
      <c r="J274" s="44"/>
      <c r="K274" s="137">
        <v>1311.52</v>
      </c>
      <c r="L274" s="161">
        <f t="shared" si="93"/>
        <v>460.02104524728168</v>
      </c>
      <c r="M274" s="167"/>
      <c r="N274" s="137">
        <v>473.9</v>
      </c>
      <c r="O274" s="37">
        <f t="shared" si="94"/>
        <v>166.22237811294283</v>
      </c>
      <c r="P274" s="167"/>
      <c r="Q274" s="137">
        <v>837.62</v>
      </c>
      <c r="R274" s="161">
        <f t="shared" si="95"/>
        <v>293.79866713433881</v>
      </c>
      <c r="S274" s="114"/>
      <c r="T274" s="104">
        <v>2.1418020679468245E-2</v>
      </c>
      <c r="U274" s="104">
        <v>0</v>
      </c>
      <c r="V274" s="104">
        <v>0.46655412534289936</v>
      </c>
      <c r="W274" s="104">
        <v>0.49128508124076808</v>
      </c>
      <c r="X274" s="104">
        <v>0</v>
      </c>
      <c r="Y274" s="104">
        <v>2.0742772736864319E-2</v>
      </c>
      <c r="Z274" s="33">
        <f t="shared" si="96"/>
        <v>0.36133646456020496</v>
      </c>
      <c r="AA274" s="104">
        <v>0</v>
      </c>
      <c r="AB274" s="104">
        <v>6.4945918196795691E-3</v>
      </c>
      <c r="AC274" s="104">
        <v>0.9935054081803204</v>
      </c>
      <c r="AD274" s="40">
        <f t="shared" si="97"/>
        <v>0.63866353543979504</v>
      </c>
    </row>
    <row r="275" spans="1:30" s="56" customFormat="1" x14ac:dyDescent="0.25">
      <c r="A275" s="57"/>
      <c r="B275" s="94">
        <v>695</v>
      </c>
      <c r="C275" s="121">
        <v>9</v>
      </c>
      <c r="D275" s="82" t="s">
        <v>61</v>
      </c>
      <c r="E275" s="42">
        <v>928</v>
      </c>
      <c r="F275" s="42">
        <v>13</v>
      </c>
      <c r="G275" s="42">
        <v>156</v>
      </c>
      <c r="H275" s="42">
        <v>2265</v>
      </c>
      <c r="I275" s="42">
        <v>2330</v>
      </c>
      <c r="J275" s="36"/>
      <c r="K275" s="137">
        <v>889.12</v>
      </c>
      <c r="L275" s="37">
        <f t="shared" si="93"/>
        <v>381.59656652360513</v>
      </c>
      <c r="M275" s="38"/>
      <c r="N275" s="137">
        <v>59.39</v>
      </c>
      <c r="O275" s="37">
        <f t="shared" si="94"/>
        <v>25.489270386266096</v>
      </c>
      <c r="P275" s="50"/>
      <c r="Q275" s="137">
        <v>829.73</v>
      </c>
      <c r="R275" s="37">
        <f t="shared" si="95"/>
        <v>356.10729613733906</v>
      </c>
      <c r="S275" s="114"/>
      <c r="T275" s="104">
        <v>0.21013638659707021</v>
      </c>
      <c r="U275" s="104">
        <v>0</v>
      </c>
      <c r="V275" s="104">
        <v>0</v>
      </c>
      <c r="W275" s="104">
        <v>0.78986361340292977</v>
      </c>
      <c r="X275" s="104">
        <v>0</v>
      </c>
      <c r="Y275" s="104">
        <v>0</v>
      </c>
      <c r="Z275" s="33">
        <f t="shared" si="96"/>
        <v>6.6796382940435481E-2</v>
      </c>
      <c r="AA275" s="104">
        <v>0</v>
      </c>
      <c r="AB275" s="104">
        <v>0</v>
      </c>
      <c r="AC275" s="104">
        <v>1</v>
      </c>
      <c r="AD275" s="40">
        <f t="shared" si="97"/>
        <v>0.93320361705956456</v>
      </c>
    </row>
    <row r="276" spans="1:30" s="56" customFormat="1" x14ac:dyDescent="0.25">
      <c r="A276" s="57"/>
      <c r="B276" s="94">
        <v>771</v>
      </c>
      <c r="C276" s="121">
        <v>9</v>
      </c>
      <c r="D276" s="82" t="s">
        <v>82</v>
      </c>
      <c r="E276" s="42">
        <v>1402</v>
      </c>
      <c r="F276" s="42">
        <v>0</v>
      </c>
      <c r="G276" s="42">
        <v>646</v>
      </c>
      <c r="H276" s="42">
        <v>1239</v>
      </c>
      <c r="I276" s="42">
        <v>1508</v>
      </c>
      <c r="J276" s="36"/>
      <c r="K276" s="137">
        <v>917.93</v>
      </c>
      <c r="L276" s="37">
        <f t="shared" si="93"/>
        <v>608.70689655172418</v>
      </c>
      <c r="M276" s="52"/>
      <c r="N276" s="137">
        <v>294.2</v>
      </c>
      <c r="O276" s="37">
        <f t="shared" si="94"/>
        <v>195.09283819628646</v>
      </c>
      <c r="P276" s="50"/>
      <c r="Q276" s="137">
        <v>623.73</v>
      </c>
      <c r="R276" s="37">
        <f t="shared" si="95"/>
        <v>413.61405835543769</v>
      </c>
      <c r="S276" s="114"/>
      <c r="T276" s="104">
        <v>2.3215499660095174E-2</v>
      </c>
      <c r="U276" s="104">
        <v>0</v>
      </c>
      <c r="V276" s="104">
        <v>0</v>
      </c>
      <c r="W276" s="104">
        <v>0.97678450033990483</v>
      </c>
      <c r="X276" s="104">
        <v>0</v>
      </c>
      <c r="Y276" s="104">
        <v>0</v>
      </c>
      <c r="Z276" s="33">
        <f t="shared" si="96"/>
        <v>0.32050374211541188</v>
      </c>
      <c r="AA276" s="104">
        <v>0</v>
      </c>
      <c r="AB276" s="104">
        <v>5.883956198996361E-2</v>
      </c>
      <c r="AC276" s="104">
        <v>0.94116043801003635</v>
      </c>
      <c r="AD276" s="40">
        <f t="shared" si="97"/>
        <v>0.67949625788458823</v>
      </c>
    </row>
    <row r="277" spans="1:30" s="56" customFormat="1" x14ac:dyDescent="0.25">
      <c r="A277" s="57"/>
      <c r="B277" s="94">
        <v>830</v>
      </c>
      <c r="C277" s="121">
        <v>9</v>
      </c>
      <c r="D277" s="82" t="s">
        <v>272</v>
      </c>
      <c r="E277" s="42">
        <v>592</v>
      </c>
      <c r="F277" s="42">
        <v>0</v>
      </c>
      <c r="G277" s="42">
        <v>366</v>
      </c>
      <c r="H277" s="42">
        <v>296</v>
      </c>
      <c r="I277" s="42">
        <v>449</v>
      </c>
      <c r="J277" s="36"/>
      <c r="K277" s="137">
        <v>207.06</v>
      </c>
      <c r="L277" s="37">
        <f t="shared" si="93"/>
        <v>461.15812917594656</v>
      </c>
      <c r="M277" s="52"/>
      <c r="N277" s="137">
        <v>28.3</v>
      </c>
      <c r="O277" s="37">
        <f t="shared" si="94"/>
        <v>63.028953229398667</v>
      </c>
      <c r="P277" s="50"/>
      <c r="Q277" s="137">
        <v>178.76</v>
      </c>
      <c r="R277" s="37">
        <f t="shared" si="95"/>
        <v>398.12917594654789</v>
      </c>
      <c r="S277" s="114"/>
      <c r="T277" s="104">
        <v>5.7597173144876321E-2</v>
      </c>
      <c r="U277" s="104">
        <v>0</v>
      </c>
      <c r="V277" s="104">
        <v>0</v>
      </c>
      <c r="W277" s="104">
        <v>0.94240282685512367</v>
      </c>
      <c r="X277" s="104">
        <v>0</v>
      </c>
      <c r="Y277" s="104">
        <v>0</v>
      </c>
      <c r="Z277" s="33">
        <f t="shared" si="96"/>
        <v>0.13667535979909204</v>
      </c>
      <c r="AA277" s="104">
        <v>0</v>
      </c>
      <c r="AB277" s="104">
        <v>0</v>
      </c>
      <c r="AC277" s="104">
        <v>1</v>
      </c>
      <c r="AD277" s="40">
        <f t="shared" si="97"/>
        <v>0.86332464020090793</v>
      </c>
    </row>
    <row r="278" spans="1:30" s="56" customFormat="1" x14ac:dyDescent="0.25">
      <c r="A278" s="57"/>
      <c r="B278" s="94">
        <v>936</v>
      </c>
      <c r="C278" s="121">
        <v>9</v>
      </c>
      <c r="D278" s="82" t="s">
        <v>206</v>
      </c>
      <c r="E278" s="42">
        <v>586</v>
      </c>
      <c r="F278" s="42">
        <v>0</v>
      </c>
      <c r="G278" s="42">
        <v>268</v>
      </c>
      <c r="H278" s="42">
        <v>675</v>
      </c>
      <c r="I278" s="42">
        <v>787</v>
      </c>
      <c r="J278" s="48"/>
      <c r="K278" s="137">
        <v>269.39</v>
      </c>
      <c r="L278" s="161">
        <f t="shared" si="93"/>
        <v>342.29987293519696</v>
      </c>
      <c r="M278" s="170"/>
      <c r="N278" s="137">
        <v>62.7</v>
      </c>
      <c r="O278" s="37">
        <f t="shared" si="94"/>
        <v>79.669631512071163</v>
      </c>
      <c r="P278" s="50"/>
      <c r="Q278" s="137">
        <v>206.69</v>
      </c>
      <c r="R278" s="161">
        <f t="shared" si="95"/>
        <v>262.63024142312577</v>
      </c>
      <c r="S278" s="115">
        <v>2</v>
      </c>
      <c r="T278" s="104">
        <v>5.9330143540669858E-2</v>
      </c>
      <c r="U278" s="104">
        <v>0</v>
      </c>
      <c r="V278" s="104">
        <v>2.3923444976076555E-2</v>
      </c>
      <c r="W278" s="104">
        <v>0.91674641148325353</v>
      </c>
      <c r="X278" s="104">
        <v>0</v>
      </c>
      <c r="Y278" s="104">
        <v>0</v>
      </c>
      <c r="Z278" s="33">
        <f t="shared" si="96"/>
        <v>0.23274806043282975</v>
      </c>
      <c r="AA278" s="104">
        <v>0</v>
      </c>
      <c r="AB278" s="104">
        <v>0</v>
      </c>
      <c r="AC278" s="104">
        <v>1</v>
      </c>
      <c r="AD278" s="40">
        <f t="shared" si="97"/>
        <v>0.7672519395671703</v>
      </c>
    </row>
    <row r="279" spans="1:30" s="56" customFormat="1" x14ac:dyDescent="0.25">
      <c r="A279" s="57"/>
      <c r="B279" s="94">
        <v>952</v>
      </c>
      <c r="C279" s="121">
        <v>9</v>
      </c>
      <c r="D279" s="82" t="s">
        <v>215</v>
      </c>
      <c r="E279" s="42">
        <v>1176</v>
      </c>
      <c r="F279" s="42">
        <v>0</v>
      </c>
      <c r="G279" s="42">
        <v>817</v>
      </c>
      <c r="H279" s="42">
        <v>708</v>
      </c>
      <c r="I279" s="42">
        <v>1048</v>
      </c>
      <c r="J279" s="43"/>
      <c r="K279" s="137">
        <v>286.45</v>
      </c>
      <c r="L279" s="161">
        <f t="shared" si="93"/>
        <v>273.33015267175574</v>
      </c>
      <c r="M279" s="163"/>
      <c r="N279" s="137">
        <v>139.01</v>
      </c>
      <c r="O279" s="37">
        <f t="shared" si="94"/>
        <v>132.64312977099237</v>
      </c>
      <c r="P279" s="50"/>
      <c r="Q279" s="137">
        <v>147.44</v>
      </c>
      <c r="R279" s="161">
        <f t="shared" si="95"/>
        <v>140.68702290076337</v>
      </c>
      <c r="S279" s="114"/>
      <c r="T279" s="104">
        <v>2.8055535572980364E-2</v>
      </c>
      <c r="U279" s="104">
        <v>3.5968635349974826E-2</v>
      </c>
      <c r="V279" s="104">
        <v>6.4743543629954686E-3</v>
      </c>
      <c r="W279" s="104">
        <v>0.92950147471404942</v>
      </c>
      <c r="X279" s="104">
        <v>0</v>
      </c>
      <c r="Y279" s="104">
        <v>0</v>
      </c>
      <c r="Z279" s="33">
        <f t="shared" si="96"/>
        <v>0.48528539012043986</v>
      </c>
      <c r="AA279" s="104">
        <v>0</v>
      </c>
      <c r="AB279" s="104">
        <v>0</v>
      </c>
      <c r="AC279" s="104">
        <v>1</v>
      </c>
      <c r="AD279" s="40">
        <f t="shared" si="97"/>
        <v>0.51471460987956019</v>
      </c>
    </row>
    <row r="280" spans="1:30" s="56" customFormat="1" x14ac:dyDescent="0.25">
      <c r="A280" s="57"/>
      <c r="B280" s="94">
        <v>982</v>
      </c>
      <c r="C280" s="121">
        <v>9</v>
      </c>
      <c r="D280" s="82" t="s">
        <v>207</v>
      </c>
      <c r="E280" s="42">
        <v>790</v>
      </c>
      <c r="F280" s="42">
        <v>20</v>
      </c>
      <c r="G280" s="42">
        <v>47</v>
      </c>
      <c r="H280" s="42">
        <v>2365</v>
      </c>
      <c r="I280" s="42">
        <v>2385</v>
      </c>
      <c r="J280" s="43"/>
      <c r="K280" s="137">
        <v>824.41</v>
      </c>
      <c r="L280" s="161">
        <f t="shared" si="93"/>
        <v>345.66457023060798</v>
      </c>
      <c r="M280" s="162"/>
      <c r="N280" s="137">
        <v>105.15</v>
      </c>
      <c r="O280" s="37">
        <f t="shared" si="94"/>
        <v>44.088050314465406</v>
      </c>
      <c r="P280" s="50"/>
      <c r="Q280" s="137">
        <v>719.26</v>
      </c>
      <c r="R280" s="161">
        <f t="shared" si="95"/>
        <v>301.57651991614256</v>
      </c>
      <c r="S280" s="114"/>
      <c r="T280" s="104">
        <v>0.12391821207798381</v>
      </c>
      <c r="U280" s="104">
        <v>0</v>
      </c>
      <c r="V280" s="104">
        <v>0</v>
      </c>
      <c r="W280" s="104">
        <v>0.87608178792201619</v>
      </c>
      <c r="X280" s="104">
        <v>0</v>
      </c>
      <c r="Y280" s="104">
        <v>0</v>
      </c>
      <c r="Z280" s="33">
        <f t="shared" si="96"/>
        <v>0.12754575999805923</v>
      </c>
      <c r="AA280" s="104">
        <v>0</v>
      </c>
      <c r="AB280" s="104">
        <v>0</v>
      </c>
      <c r="AC280" s="104">
        <v>1</v>
      </c>
      <c r="AD280" s="40">
        <f t="shared" si="97"/>
        <v>0.87245424000194083</v>
      </c>
    </row>
    <row r="281" spans="1:30" s="56" customFormat="1" x14ac:dyDescent="0.25">
      <c r="A281" s="57"/>
      <c r="B281" s="94">
        <v>987</v>
      </c>
      <c r="C281" s="121">
        <v>9</v>
      </c>
      <c r="D281" s="82" t="s">
        <v>178</v>
      </c>
      <c r="E281" s="42">
        <v>2891</v>
      </c>
      <c r="F281" s="42">
        <v>82</v>
      </c>
      <c r="G281" s="42">
        <v>0</v>
      </c>
      <c r="H281" s="42">
        <v>13019</v>
      </c>
      <c r="I281" s="42">
        <v>13019</v>
      </c>
      <c r="J281" s="44"/>
      <c r="K281" s="137">
        <v>2265.0700000000002</v>
      </c>
      <c r="L281" s="161">
        <f t="shared" si="93"/>
        <v>173.98187264766878</v>
      </c>
      <c r="M281" s="162"/>
      <c r="N281" s="137">
        <v>403.01</v>
      </c>
      <c r="O281" s="37">
        <f t="shared" si="94"/>
        <v>30.955526538136571</v>
      </c>
      <c r="P281" s="50"/>
      <c r="Q281" s="137">
        <v>1862.06</v>
      </c>
      <c r="R281" s="161">
        <f t="shared" si="95"/>
        <v>143.02634610953223</v>
      </c>
      <c r="S281" s="114"/>
      <c r="T281" s="104">
        <v>0.17798565792412099</v>
      </c>
      <c r="U281" s="104">
        <v>0</v>
      </c>
      <c r="V281" s="104">
        <v>0</v>
      </c>
      <c r="W281" s="104">
        <v>0.82201434207587898</v>
      </c>
      <c r="X281" s="104">
        <v>0</v>
      </c>
      <c r="Y281" s="104">
        <v>0</v>
      </c>
      <c r="Z281" s="33">
        <f t="shared" si="96"/>
        <v>0.1779238610727262</v>
      </c>
      <c r="AA281" s="104">
        <v>0</v>
      </c>
      <c r="AB281" s="104">
        <v>0</v>
      </c>
      <c r="AC281" s="104">
        <v>1</v>
      </c>
      <c r="AD281" s="40">
        <f t="shared" si="97"/>
        <v>0.82207613892727371</v>
      </c>
    </row>
    <row r="282" spans="1:30" s="57" customFormat="1" ht="18" thickBot="1" x14ac:dyDescent="0.3">
      <c r="B282" s="96"/>
      <c r="C282" s="215"/>
      <c r="D282" s="219" t="s">
        <v>282</v>
      </c>
      <c r="E282" s="220">
        <f>SUM(E250:E281)</f>
        <v>86598</v>
      </c>
      <c r="F282" s="220">
        <f>SUM(F250:F281)</f>
        <v>849</v>
      </c>
      <c r="G282" s="220">
        <f>SUM(G250:G281)</f>
        <v>33983</v>
      </c>
      <c r="H282" s="220">
        <f>SUM(H250:H281)</f>
        <v>120402</v>
      </c>
      <c r="I282" s="220">
        <f>SUM(I250:I281)</f>
        <v>134562</v>
      </c>
      <c r="J282" s="220"/>
      <c r="K282" s="221">
        <f>SUM(K250:K281)</f>
        <v>50019.380000000005</v>
      </c>
      <c r="L282" s="222">
        <f t="shared" ref="L282" si="98">K282*1000/I282</f>
        <v>371.71995065471685</v>
      </c>
      <c r="M282" s="223"/>
      <c r="N282" s="224">
        <f>SUM(N250:N281)</f>
        <v>15299.8</v>
      </c>
      <c r="O282" s="225">
        <f t="shared" ref="O282" si="99">N282*1000/I282</f>
        <v>113.70074761076678</v>
      </c>
      <c r="P282" s="226"/>
      <c r="Q282" s="224">
        <f>SUM(Q250:Q281)</f>
        <v>34719.579999999987</v>
      </c>
      <c r="R282" s="227">
        <f t="shared" ref="R282" si="100">Q282*1000/I282</f>
        <v>258.01920304394991</v>
      </c>
      <c r="S282" s="228"/>
      <c r="T282" s="229"/>
      <c r="U282" s="229"/>
      <c r="V282" s="229"/>
      <c r="W282" s="274" t="s">
        <v>290</v>
      </c>
      <c r="X282" s="274"/>
      <c r="Y282" s="274"/>
      <c r="Z282" s="99">
        <f t="shared" ref="Z282" si="101">N282/K282</f>
        <v>0.30587744190351818</v>
      </c>
      <c r="AA282" s="229"/>
      <c r="AB282" s="229"/>
      <c r="AC282" s="229"/>
      <c r="AD282" s="100">
        <f t="shared" ref="AD282" si="102">Q282/K282</f>
        <v>0.69412255809648149</v>
      </c>
    </row>
    <row r="283" spans="1:30" s="57" customFormat="1" x14ac:dyDescent="0.25">
      <c r="B283" s="88"/>
      <c r="C283" s="95"/>
      <c r="D283" s="88"/>
      <c r="E283" s="126"/>
      <c r="F283" s="126"/>
      <c r="G283" s="126"/>
      <c r="H283" s="126"/>
      <c r="I283" s="126"/>
      <c r="J283" s="127"/>
      <c r="K283" s="128"/>
      <c r="L283" s="91"/>
      <c r="M283" s="129"/>
      <c r="N283" s="128"/>
      <c r="O283" s="130"/>
      <c r="P283" s="123"/>
      <c r="Q283" s="128"/>
      <c r="R283" s="91"/>
      <c r="S283" s="131"/>
      <c r="T283" s="132"/>
      <c r="U283" s="132"/>
      <c r="V283" s="132"/>
      <c r="W283" s="132"/>
      <c r="X283" s="132"/>
      <c r="Y283" s="132"/>
      <c r="Z283" s="133"/>
      <c r="AA283" s="132"/>
      <c r="AB283" s="132"/>
      <c r="AC283" s="132"/>
      <c r="AD283" s="134"/>
    </row>
    <row r="284" spans="1:30" s="20" customFormat="1" ht="17.25" customHeight="1" thickBot="1" x14ac:dyDescent="0.3">
      <c r="B284" s="88"/>
      <c r="C284" s="90"/>
      <c r="D284" s="88"/>
      <c r="E284" s="63"/>
      <c r="F284" s="63"/>
      <c r="G284" s="63"/>
      <c r="H284" s="63"/>
      <c r="I284" s="64"/>
      <c r="J284" s="81"/>
      <c r="K284" s="64"/>
      <c r="L284" s="91"/>
      <c r="M284" s="65"/>
      <c r="N284" s="64"/>
      <c r="O284" s="91"/>
      <c r="P284" s="65"/>
      <c r="Q284" s="64"/>
      <c r="R284" s="91"/>
      <c r="S284" s="108"/>
      <c r="T284" s="66"/>
      <c r="U284" s="66"/>
      <c r="V284" s="66"/>
      <c r="W284" s="66"/>
      <c r="X284" s="66"/>
      <c r="Y284" s="66"/>
      <c r="Z284" s="92"/>
      <c r="AA284" s="67"/>
      <c r="AB284" s="67"/>
      <c r="AC284" s="68"/>
      <c r="AD284" s="93"/>
    </row>
    <row r="285" spans="1:30" s="1" customFormat="1" ht="18" thickBot="1" x14ac:dyDescent="0.3">
      <c r="B285" s="69"/>
      <c r="C285" s="2"/>
      <c r="D285" s="70" t="s">
        <v>217</v>
      </c>
      <c r="E285" s="71">
        <f>SUM(E7:E282)/2</f>
        <v>4041485</v>
      </c>
      <c r="F285" s="71">
        <f>SUM(F7:F282)/2</f>
        <v>1370558</v>
      </c>
      <c r="G285" s="71">
        <f>SUM(G7:G282)/2</f>
        <v>155488</v>
      </c>
      <c r="H285" s="71">
        <f>SUM(H7:H282)/2</f>
        <v>13465269</v>
      </c>
      <c r="I285" s="71">
        <f>SUM(I7:I282)/2</f>
        <v>13530058</v>
      </c>
      <c r="J285" s="73"/>
      <c r="K285" s="72">
        <f>SUM(K7:K282)/2</f>
        <v>4890025.0000000028</v>
      </c>
      <c r="L285" s="171">
        <f t="shared" ref="L285" si="103">K285*1000/I285</f>
        <v>361.41936716014101</v>
      </c>
      <c r="M285" s="74"/>
      <c r="N285" s="72">
        <f>SUM(N7:N282)/2</f>
        <v>2332220.4100000015</v>
      </c>
      <c r="O285" s="171">
        <f t="shared" ref="O285" si="104">N285*1000/I285</f>
        <v>172.37327511825902</v>
      </c>
      <c r="P285" s="111"/>
      <c r="Q285" s="72">
        <f>SUM(Q7:Q282)/2</f>
        <v>2557804.5900000036</v>
      </c>
      <c r="R285" s="171">
        <f>Q285*1000/I285</f>
        <v>189.04609204188213</v>
      </c>
      <c r="S285" s="109"/>
      <c r="T285" s="101">
        <v>3.1629522241387382E-2</v>
      </c>
      <c r="U285" s="103">
        <v>4.6349498857745849E-3</v>
      </c>
      <c r="V285" s="103">
        <v>8.859415638912739E-2</v>
      </c>
      <c r="W285" s="103">
        <v>0.46224493966365909</v>
      </c>
      <c r="X285" s="103">
        <v>0.40618409652920995</v>
      </c>
      <c r="Y285" s="103">
        <v>6.7123352908416544E-3</v>
      </c>
      <c r="Z285" s="75">
        <f>N285/K285</f>
        <v>0.47693425084738833</v>
      </c>
      <c r="AA285" s="103">
        <v>5.5784722788381577E-2</v>
      </c>
      <c r="AB285" s="103">
        <v>1.3308561620807792E-3</v>
      </c>
      <c r="AC285" s="103">
        <v>0.94288442104953751</v>
      </c>
      <c r="AD285" s="76">
        <f t="shared" ref="AD285" si="105">Q285/K285</f>
        <v>0.52306574915261217</v>
      </c>
    </row>
    <row r="286" spans="1:30" x14ac:dyDescent="0.25">
      <c r="B286" s="77"/>
      <c r="D286" s="78"/>
      <c r="G286" s="61"/>
      <c r="H286" s="61"/>
      <c r="L286" s="12"/>
      <c r="M286" s="12"/>
      <c r="N286" s="12"/>
      <c r="O286" s="12"/>
      <c r="P286" s="112"/>
      <c r="Q286" s="12"/>
      <c r="W286" s="10"/>
    </row>
    <row r="287" spans="1:30" x14ac:dyDescent="0.25">
      <c r="D287" s="180" t="s">
        <v>248</v>
      </c>
      <c r="E287" s="175"/>
      <c r="F287" s="176"/>
      <c r="G287" s="176"/>
      <c r="H287" s="175"/>
      <c r="I287" s="175"/>
      <c r="J287" s="175"/>
      <c r="K287" s="177"/>
      <c r="L287" s="177"/>
    </row>
    <row r="288" spans="1:30" ht="46.5" customHeight="1" x14ac:dyDescent="0.25">
      <c r="D288" s="266" t="s">
        <v>295</v>
      </c>
      <c r="E288" s="266"/>
      <c r="F288" s="266"/>
      <c r="G288" s="266"/>
      <c r="H288" s="266"/>
      <c r="I288" s="266"/>
      <c r="J288" s="266"/>
      <c r="K288" s="266"/>
      <c r="L288" s="266"/>
    </row>
    <row r="289" spans="1:30" ht="32.65" customHeight="1" x14ac:dyDescent="0.25">
      <c r="D289" s="266" t="s">
        <v>252</v>
      </c>
      <c r="E289" s="266"/>
      <c r="F289" s="266"/>
      <c r="G289" s="266"/>
      <c r="H289" s="266"/>
      <c r="I289" s="266"/>
      <c r="J289" s="266"/>
      <c r="K289" s="266"/>
      <c r="L289" s="266"/>
    </row>
    <row r="290" spans="1:30" ht="19.899999999999999" customHeight="1" x14ac:dyDescent="0.25">
      <c r="D290" s="266" t="s">
        <v>253</v>
      </c>
      <c r="E290" s="266"/>
      <c r="F290" s="266"/>
      <c r="G290" s="266"/>
      <c r="H290" s="266"/>
      <c r="I290" s="266"/>
      <c r="J290" s="266"/>
      <c r="K290" s="266"/>
      <c r="L290" s="266"/>
    </row>
    <row r="291" spans="1:30" s="16" customFormat="1" x14ac:dyDescent="0.25">
      <c r="A291" s="12"/>
      <c r="B291" s="79"/>
      <c r="C291" s="14"/>
      <c r="D291" s="266" t="s">
        <v>291</v>
      </c>
      <c r="E291" s="266"/>
      <c r="F291" s="266"/>
      <c r="G291" s="266"/>
      <c r="H291" s="266"/>
      <c r="I291" s="266"/>
      <c r="J291" s="266"/>
      <c r="K291" s="266"/>
      <c r="L291" s="266"/>
      <c r="N291" s="15"/>
      <c r="O291" s="15"/>
      <c r="P291" s="17"/>
      <c r="Q291" s="15"/>
      <c r="R291" s="15"/>
      <c r="S291" s="105"/>
      <c r="T291" s="12"/>
      <c r="U291" s="18"/>
      <c r="V291" s="12"/>
      <c r="W291" s="18"/>
      <c r="X291" s="12"/>
      <c r="Y291" s="18"/>
      <c r="Z291" s="12"/>
      <c r="AA291" s="12"/>
      <c r="AB291" s="12"/>
      <c r="AC291" s="12"/>
      <c r="AD291" s="19"/>
    </row>
    <row r="292" spans="1:30" s="16" customFormat="1" ht="34.5" customHeight="1" x14ac:dyDescent="0.25">
      <c r="A292" s="12"/>
      <c r="B292" s="79"/>
      <c r="C292" s="14"/>
      <c r="D292" s="266" t="s">
        <v>254</v>
      </c>
      <c r="E292" s="266"/>
      <c r="F292" s="266"/>
      <c r="G292" s="266"/>
      <c r="H292" s="266"/>
      <c r="I292" s="266"/>
      <c r="J292" s="266"/>
      <c r="K292" s="266"/>
      <c r="L292" s="266"/>
      <c r="N292" s="15"/>
      <c r="O292" s="15"/>
      <c r="P292" s="17"/>
      <c r="Q292" s="15"/>
      <c r="R292" s="15"/>
      <c r="S292" s="105"/>
      <c r="T292" s="12"/>
      <c r="U292" s="18"/>
      <c r="V292" s="12"/>
      <c r="W292" s="18"/>
      <c r="X292" s="12"/>
      <c r="Y292" s="18"/>
      <c r="Z292" s="12"/>
      <c r="AA292" s="12"/>
      <c r="AB292" s="12"/>
      <c r="AC292" s="12"/>
      <c r="AD292" s="19"/>
    </row>
    <row r="293" spans="1:30" s="16" customFormat="1" ht="42" customHeight="1" x14ac:dyDescent="0.25">
      <c r="A293" s="12"/>
      <c r="B293" s="79"/>
      <c r="C293" s="14"/>
      <c r="D293" s="266" t="s">
        <v>255</v>
      </c>
      <c r="E293" s="266"/>
      <c r="F293" s="266"/>
      <c r="G293" s="266"/>
      <c r="H293" s="266"/>
      <c r="I293" s="266"/>
      <c r="J293" s="266"/>
      <c r="K293" s="266"/>
      <c r="L293" s="266"/>
      <c r="N293" s="15"/>
      <c r="O293" s="15"/>
      <c r="P293" s="17"/>
      <c r="Q293" s="15"/>
      <c r="R293" s="15"/>
      <c r="S293" s="105"/>
      <c r="T293" s="12"/>
      <c r="U293" s="18"/>
      <c r="V293" s="12"/>
      <c r="W293" s="18"/>
      <c r="X293" s="12"/>
      <c r="Y293" s="18"/>
      <c r="Z293" s="12"/>
      <c r="AA293" s="12"/>
      <c r="AB293" s="12"/>
      <c r="AC293" s="12"/>
      <c r="AD293" s="19"/>
    </row>
    <row r="294" spans="1:30" s="16" customFormat="1" x14ac:dyDescent="0.25">
      <c r="A294" s="12"/>
      <c r="B294" s="79"/>
      <c r="C294" s="14"/>
      <c r="D294" s="81"/>
      <c r="E294" s="81"/>
      <c r="F294" s="81"/>
      <c r="G294" s="81"/>
      <c r="H294" s="81"/>
      <c r="I294" s="81"/>
      <c r="J294" s="81"/>
      <c r="K294" s="81"/>
      <c r="L294" s="81"/>
      <c r="N294" s="15"/>
      <c r="O294" s="15"/>
      <c r="P294" s="17"/>
      <c r="Q294" s="15"/>
      <c r="R294" s="15"/>
      <c r="S294" s="105"/>
      <c r="T294" s="12"/>
      <c r="U294" s="18"/>
      <c r="V294" s="12"/>
      <c r="W294" s="18"/>
      <c r="X294" s="12"/>
      <c r="Y294" s="18"/>
      <c r="Z294" s="12"/>
      <c r="AA294" s="12"/>
      <c r="AB294" s="12"/>
      <c r="AC294" s="12"/>
      <c r="AD294" s="19"/>
    </row>
    <row r="295" spans="1:30" s="16" customFormat="1" x14ac:dyDescent="0.25">
      <c r="A295" s="12"/>
      <c r="B295" s="79"/>
      <c r="C295" s="14"/>
      <c r="D295" s="178"/>
      <c r="E295" s="178"/>
      <c r="F295" s="178"/>
      <c r="G295" s="175" t="s">
        <v>249</v>
      </c>
      <c r="H295" s="175"/>
      <c r="I295" s="178"/>
      <c r="J295" s="178"/>
      <c r="K295" s="20"/>
      <c r="L295" s="20"/>
      <c r="N295" s="15"/>
      <c r="O295" s="15"/>
      <c r="P295" s="17"/>
      <c r="Q295" s="15"/>
      <c r="R295" s="15"/>
      <c r="S295" s="105"/>
      <c r="T295" s="12"/>
      <c r="U295" s="18"/>
      <c r="V295" s="12"/>
      <c r="W295" s="18"/>
      <c r="X295" s="12"/>
      <c r="Y295" s="18"/>
      <c r="Z295" s="12"/>
      <c r="AA295" s="12"/>
      <c r="AB295" s="12"/>
      <c r="AC295" s="12"/>
      <c r="AD295" s="19"/>
    </row>
    <row r="296" spans="1:30" s="16" customFormat="1" x14ac:dyDescent="0.25">
      <c r="A296" s="12"/>
      <c r="B296" s="79"/>
      <c r="C296" s="14"/>
      <c r="D296" s="179" t="s">
        <v>218</v>
      </c>
      <c r="E296" s="178"/>
      <c r="F296" s="178"/>
      <c r="G296" s="178"/>
      <c r="H296" s="178"/>
      <c r="I296" s="178"/>
      <c r="J296" s="178"/>
      <c r="K296" s="178"/>
      <c r="L296" s="178"/>
      <c r="N296" s="15"/>
      <c r="O296" s="15"/>
      <c r="P296" s="17"/>
      <c r="Q296" s="15"/>
      <c r="R296" s="15"/>
      <c r="S296" s="105"/>
      <c r="T296" s="12"/>
      <c r="U296" s="18"/>
      <c r="V296" s="12"/>
      <c r="W296" s="18"/>
      <c r="X296" s="12"/>
      <c r="Y296" s="18"/>
      <c r="Z296" s="12"/>
      <c r="AA296" s="12"/>
      <c r="AB296" s="12"/>
      <c r="AC296" s="12"/>
      <c r="AD296" s="19"/>
    </row>
    <row r="297" spans="1:30" s="16" customFormat="1" x14ac:dyDescent="0.25">
      <c r="A297" s="12"/>
      <c r="B297" s="79"/>
      <c r="C297" s="14"/>
      <c r="D297" s="267" t="s">
        <v>256</v>
      </c>
      <c r="E297" s="267"/>
      <c r="F297" s="267"/>
      <c r="G297" s="267"/>
      <c r="H297" s="267"/>
      <c r="I297" s="267"/>
      <c r="J297" s="267"/>
      <c r="K297" s="267"/>
      <c r="L297" s="267"/>
      <c r="N297" s="15"/>
      <c r="O297" s="15"/>
      <c r="P297" s="17"/>
      <c r="Q297" s="15"/>
      <c r="R297" s="15"/>
      <c r="S297" s="105"/>
      <c r="T297" s="12"/>
      <c r="U297" s="18"/>
      <c r="V297" s="12"/>
      <c r="W297" s="18"/>
      <c r="X297" s="12"/>
      <c r="Y297" s="18"/>
      <c r="Z297" s="12"/>
      <c r="AA297" s="12"/>
      <c r="AB297" s="12"/>
      <c r="AC297" s="12"/>
      <c r="AD297" s="19"/>
    </row>
  </sheetData>
  <autoFilter ref="B6:AD6" xr:uid="{00000000-0009-0000-0000-000002000000}">
    <sortState xmlns:xlrd2="http://schemas.microsoft.com/office/spreadsheetml/2017/richdata2" ref="B7:AD281">
      <sortCondition ref="C6"/>
    </sortState>
  </autoFilter>
  <mergeCells count="40">
    <mergeCell ref="P4:P5"/>
    <mergeCell ref="B4:B5"/>
    <mergeCell ref="C4:C5"/>
    <mergeCell ref="D4:D5"/>
    <mergeCell ref="E4:E5"/>
    <mergeCell ref="F4:F5"/>
    <mergeCell ref="G4:G5"/>
    <mergeCell ref="D297:L297"/>
    <mergeCell ref="Q4:R5"/>
    <mergeCell ref="S4:S5"/>
    <mergeCell ref="T4:Z4"/>
    <mergeCell ref="AA4:AD4"/>
    <mergeCell ref="D288:L288"/>
    <mergeCell ref="D289:L289"/>
    <mergeCell ref="W13:Y13"/>
    <mergeCell ref="D16:AD16"/>
    <mergeCell ref="W23:Y23"/>
    <mergeCell ref="D26:AD26"/>
    <mergeCell ref="H4:H5"/>
    <mergeCell ref="I4:I5"/>
    <mergeCell ref="J4:J5"/>
    <mergeCell ref="K4:L5"/>
    <mergeCell ref="N4:O5"/>
    <mergeCell ref="D81:AD81"/>
    <mergeCell ref="D290:L290"/>
    <mergeCell ref="D291:L291"/>
    <mergeCell ref="D292:L292"/>
    <mergeCell ref="D293:L293"/>
    <mergeCell ref="W282:Y282"/>
    <mergeCell ref="W127:Y127"/>
    <mergeCell ref="D130:AD130"/>
    <mergeCell ref="W193:Y193"/>
    <mergeCell ref="D196:AD196"/>
    <mergeCell ref="W246:Y246"/>
    <mergeCell ref="D249:AD249"/>
    <mergeCell ref="W34:Y34"/>
    <mergeCell ref="D37:AD37"/>
    <mergeCell ref="W53:Y53"/>
    <mergeCell ref="D56:AD56"/>
    <mergeCell ref="W78:Y7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Alphabetical</vt:lpstr>
      <vt:lpstr>Residential Diversion Rate</vt:lpstr>
      <vt:lpstr>Municipal Grouping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Constantinou</dc:creator>
  <cp:lastModifiedBy>Maria Constantinou</cp:lastModifiedBy>
  <cp:lastPrinted>2016-02-10T14:57:21Z</cp:lastPrinted>
  <dcterms:created xsi:type="dcterms:W3CDTF">2016-02-05T18:08:42Z</dcterms:created>
  <dcterms:modified xsi:type="dcterms:W3CDTF">2021-04-05T20:29:34Z</dcterms:modified>
</cp:coreProperties>
</file>