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O:\Datacall\2021 Datacall Year\2.4 Postings\2. Tables\3. Cost and Revenue\"/>
    </mc:Choice>
  </mc:AlternateContent>
  <xr:revisionPtr revIDLastSave="0" documentId="13_ncr:1_{5FE2D811-DE09-44C2-B3C5-0219F5CA2F37}" xr6:coauthVersionLast="47" xr6:coauthVersionMax="47" xr10:uidLastSave="{00000000-0000-0000-0000-000000000000}"/>
  <bookViews>
    <workbookView xWindow="-120" yWindow="-120" windowWidth="29040" windowHeight="15840" xr2:uid="{6E4BACC9-BF3C-46DF-925A-06A77E73CFE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1" l="1"/>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7" i="1"/>
  <c r="P6" i="1" l="1"/>
  <c r="P250" i="1"/>
  <c r="P249" i="1"/>
  <c r="P248" i="1"/>
  <c r="P245" i="1"/>
  <c r="P244" i="1"/>
  <c r="P242" i="1"/>
  <c r="P241" i="1"/>
  <c r="P240" i="1"/>
  <c r="P239" i="1"/>
  <c r="P238" i="1"/>
  <c r="P237" i="1"/>
  <c r="P236" i="1"/>
  <c r="P234" i="1"/>
  <c r="P233" i="1"/>
  <c r="P232" i="1"/>
  <c r="P229" i="1"/>
  <c r="P228" i="1"/>
  <c r="P225" i="1"/>
  <c r="P224" i="1"/>
  <c r="P221" i="1"/>
  <c r="P220" i="1"/>
  <c r="P217" i="1"/>
  <c r="P216" i="1"/>
  <c r="P213" i="1"/>
  <c r="P212" i="1"/>
  <c r="P209" i="1"/>
  <c r="P208" i="1"/>
  <c r="P205" i="1"/>
  <c r="P204" i="1"/>
  <c r="P201" i="1"/>
  <c r="P200" i="1"/>
  <c r="P197" i="1"/>
  <c r="P196" i="1"/>
  <c r="P194" i="1"/>
  <c r="P193" i="1"/>
  <c r="P192" i="1"/>
  <c r="P190" i="1"/>
  <c r="P189" i="1"/>
  <c r="P188" i="1"/>
  <c r="P186" i="1"/>
  <c r="P185" i="1"/>
  <c r="P184" i="1"/>
  <c r="P182" i="1"/>
  <c r="P181" i="1"/>
  <c r="P180" i="1"/>
  <c r="P178" i="1"/>
  <c r="P177" i="1"/>
  <c r="P176" i="1"/>
  <c r="P174" i="1"/>
  <c r="P173" i="1"/>
  <c r="P172" i="1"/>
  <c r="P170" i="1"/>
  <c r="P169" i="1"/>
  <c r="P168" i="1"/>
  <c r="P166" i="1"/>
  <c r="P165" i="1"/>
  <c r="P164" i="1"/>
  <c r="P162" i="1"/>
  <c r="P161" i="1"/>
  <c r="P160" i="1"/>
  <c r="P158" i="1"/>
  <c r="P157" i="1"/>
  <c r="P156" i="1"/>
  <c r="P154" i="1"/>
  <c r="P153" i="1"/>
  <c r="P152" i="1"/>
  <c r="P150" i="1"/>
  <c r="P149" i="1"/>
  <c r="P148" i="1"/>
  <c r="P146" i="1"/>
  <c r="P145" i="1"/>
  <c r="P144" i="1"/>
  <c r="P143" i="1"/>
  <c r="P142" i="1"/>
  <c r="P141" i="1"/>
  <c r="P140" i="1"/>
  <c r="P139" i="1"/>
  <c r="P138" i="1"/>
  <c r="P137" i="1"/>
  <c r="P136" i="1"/>
  <c r="P133" i="1"/>
  <c r="P132" i="1"/>
  <c r="P130" i="1"/>
  <c r="P129" i="1"/>
  <c r="P128" i="1"/>
  <c r="P127" i="1"/>
  <c r="P126" i="1"/>
  <c r="P125" i="1"/>
  <c r="P124" i="1"/>
  <c r="P123" i="1"/>
  <c r="P122" i="1"/>
  <c r="P121" i="1"/>
  <c r="P120" i="1"/>
  <c r="P117" i="1"/>
  <c r="P116" i="1"/>
  <c r="P114" i="1"/>
  <c r="P113" i="1"/>
  <c r="P112" i="1"/>
  <c r="P111" i="1"/>
  <c r="P110" i="1"/>
  <c r="P109" i="1"/>
  <c r="P108" i="1"/>
  <c r="P107" i="1"/>
  <c r="P106" i="1"/>
  <c r="P105" i="1"/>
  <c r="P104" i="1"/>
  <c r="P101" i="1"/>
  <c r="P100" i="1"/>
  <c r="P98" i="1"/>
  <c r="P97" i="1"/>
  <c r="P96" i="1"/>
  <c r="P95" i="1"/>
  <c r="P94" i="1"/>
  <c r="P93" i="1"/>
  <c r="P92" i="1"/>
  <c r="P91" i="1"/>
  <c r="P89" i="1"/>
  <c r="P88" i="1"/>
  <c r="P86" i="1"/>
  <c r="P85" i="1"/>
  <c r="P84" i="1"/>
  <c r="P82" i="1"/>
  <c r="P81" i="1"/>
  <c r="P80" i="1"/>
  <c r="P78" i="1"/>
  <c r="P77" i="1"/>
  <c r="P76" i="1"/>
  <c r="P74" i="1"/>
  <c r="P73" i="1"/>
  <c r="P72" i="1"/>
  <c r="P70" i="1"/>
  <c r="P69" i="1"/>
  <c r="P68" i="1"/>
  <c r="P66" i="1"/>
  <c r="P65" i="1"/>
  <c r="P64" i="1"/>
  <c r="P62" i="1"/>
  <c r="P61" i="1"/>
  <c r="P60" i="1"/>
  <c r="P58" i="1"/>
  <c r="P57" i="1"/>
  <c r="P56" i="1"/>
  <c r="P54" i="1"/>
  <c r="P53" i="1"/>
  <c r="P52" i="1"/>
  <c r="P50" i="1"/>
  <c r="P49" i="1"/>
  <c r="P48" i="1"/>
  <c r="P46" i="1"/>
  <c r="P45" i="1"/>
  <c r="P44" i="1"/>
  <c r="P42" i="1"/>
  <c r="P41" i="1"/>
  <c r="P40" i="1"/>
  <c r="P39" i="1"/>
  <c r="P38" i="1"/>
  <c r="P37" i="1"/>
  <c r="P36" i="1"/>
  <c r="P34" i="1"/>
  <c r="P33" i="1"/>
  <c r="P32" i="1"/>
  <c r="P30" i="1"/>
  <c r="P29" i="1"/>
  <c r="P28" i="1"/>
  <c r="P26" i="1"/>
  <c r="P25" i="1"/>
  <c r="P24" i="1"/>
  <c r="P23" i="1"/>
  <c r="P22" i="1"/>
  <c r="P21" i="1"/>
  <c r="P20" i="1"/>
  <c r="P18" i="1"/>
  <c r="P17" i="1"/>
  <c r="P16" i="1"/>
  <c r="P14" i="1"/>
  <c r="P13" i="1"/>
  <c r="P12" i="1"/>
  <c r="P10" i="1"/>
  <c r="P9" i="1"/>
  <c r="P8" i="1"/>
  <c r="P7" i="1"/>
  <c r="O5" i="1"/>
  <c r="L5" i="1"/>
  <c r="K5" i="1"/>
  <c r="J5" i="1"/>
  <c r="I5" i="1"/>
  <c r="H5" i="1"/>
  <c r="G5" i="1"/>
  <c r="E5" i="1"/>
  <c r="P115" i="1" l="1"/>
  <c r="P147" i="1"/>
  <c r="P163" i="1"/>
  <c r="P179" i="1"/>
  <c r="P195" i="1"/>
  <c r="P210" i="1"/>
  <c r="P226" i="1"/>
  <c r="P11" i="1"/>
  <c r="P27" i="1"/>
  <c r="P47" i="1"/>
  <c r="P55" i="1"/>
  <c r="P63" i="1"/>
  <c r="P71" i="1"/>
  <c r="P79" i="1"/>
  <c r="P83" i="1"/>
  <c r="P15" i="1"/>
  <c r="P31" i="1"/>
  <c r="P90" i="1"/>
  <c r="P102" i="1"/>
  <c r="P118" i="1"/>
  <c r="P134" i="1"/>
  <c r="P151" i="1"/>
  <c r="P159" i="1"/>
  <c r="P167" i="1"/>
  <c r="P175" i="1"/>
  <c r="P183" i="1"/>
  <c r="P191" i="1"/>
  <c r="P198" i="1"/>
  <c r="P206" i="1"/>
  <c r="P214" i="1"/>
  <c r="P222" i="1"/>
  <c r="P230" i="1"/>
  <c r="P246" i="1"/>
  <c r="P99" i="1"/>
  <c r="P131" i="1"/>
  <c r="P155" i="1"/>
  <c r="P171" i="1"/>
  <c r="P187" i="1"/>
  <c r="P202" i="1"/>
  <c r="P218" i="1"/>
  <c r="P243" i="1"/>
  <c r="P43" i="1"/>
  <c r="P51" i="1"/>
  <c r="P59" i="1"/>
  <c r="P67" i="1"/>
  <c r="P75" i="1"/>
  <c r="P87" i="1"/>
  <c r="N5" i="1"/>
  <c r="P19" i="1"/>
  <c r="P35" i="1"/>
  <c r="P103" i="1"/>
  <c r="P119" i="1"/>
  <c r="P135" i="1"/>
  <c r="P199" i="1"/>
  <c r="P203" i="1"/>
  <c r="P207" i="1"/>
  <c r="P211" i="1"/>
  <c r="P215" i="1"/>
  <c r="P219" i="1"/>
  <c r="P223" i="1"/>
  <c r="P227" i="1"/>
  <c r="P231" i="1"/>
  <c r="P247" i="1"/>
  <c r="P235" i="1"/>
  <c r="P251" i="1"/>
  <c r="P5" i="1" l="1"/>
</calcChain>
</file>

<file path=xl/sharedStrings.xml><?xml version="1.0" encoding="utf-8"?>
<sst xmlns="http://schemas.openxmlformats.org/spreadsheetml/2006/main" count="268" uniqueCount="268">
  <si>
    <t>Program Code</t>
  </si>
  <si>
    <t>Municipal Group</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</si>
  <si>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</si>
  <si>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</si>
  <si>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</si>
  <si>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</si>
  <si>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</si>
  <si>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</si>
  <si>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</si>
  <si>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</si>
  <si>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</si>
  <si>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</si>
  <si>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</si>
  <si>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</si>
  <si>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</si>
  <si>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</si>
  <si>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HALTON, REGIONAL MUNICIPALITY OF</t>
  </si>
  <si>
    <t>TORONTO, CITY OF</t>
  </si>
  <si>
    <t>LONDON, CITY OF</t>
  </si>
  <si>
    <t>YORK, REGIONAL MUNICIPALITY OF</t>
  </si>
  <si>
    <t>HAMILTON, CITY OF</t>
  </si>
  <si>
    <t>PEEL, REGIONAL MUNICIPALITY OF</t>
  </si>
  <si>
    <t>DURHAM, REGIONAL MUNICIPALITY OF</t>
  </si>
  <si>
    <t>ESSEX-WINDSOR SOLID WASTE AUTHORITY</t>
  </si>
  <si>
    <t>WATERLOO, REGIONAL MUNICIPALITY OF</t>
  </si>
  <si>
    <t>SIMCOE, COUNTY OF</t>
  </si>
  <si>
    <t>NIAGARA, REGIONAL MUNICIPALITY OF</t>
  </si>
  <si>
    <t>OTTAWA, CITY OF</t>
  </si>
  <si>
    <t>BARRIE, CITY OF</t>
  </si>
  <si>
    <t>GUELPH, CITY OF</t>
  </si>
  <si>
    <t>SAULT STE. MARIE, CITY OF</t>
  </si>
  <si>
    <t>SARNIA, CITY OF</t>
  </si>
  <si>
    <t>THUNDER BAY, CITY OF</t>
  </si>
  <si>
    <t>BRANTFORD, CITY OF</t>
  </si>
  <si>
    <t>PETERBOROUGH, CITY OF</t>
  </si>
  <si>
    <t>NORTHUMBERLAND, COUNTY OF</t>
  </si>
  <si>
    <t>WELLINGTON, COUNTY OF</t>
  </si>
  <si>
    <t>NORFOLK, COUNTY OF</t>
  </si>
  <si>
    <t>QUINTE WASTE SOLUTIONS</t>
  </si>
  <si>
    <t>PETERBOROUGH, COUNTY OF</t>
  </si>
  <si>
    <t>NORTH BAY, CITY OF</t>
  </si>
  <si>
    <t>GREATER SUDBURY, CITY OF</t>
  </si>
  <si>
    <t>BLUEWATER RECYCLING ASSOCIATION</t>
  </si>
  <si>
    <t>BRUCE AREA SOLID WASTE RECYCLING</t>
  </si>
  <si>
    <t>KINGSTON, CITY OF</t>
  </si>
  <si>
    <t>CHATHAM-KENT, MUNICIPALITY OF</t>
  </si>
  <si>
    <t>KAWARTHA LAKES, CITY OF</t>
  </si>
  <si>
    <t>DUFFERIN, COUNTY OF</t>
  </si>
  <si>
    <t>STRATFORD, CITY OF</t>
  </si>
  <si>
    <t>OWEN SOUND, CITY OF</t>
  </si>
  <si>
    <t>ORILLIA, CITY OF</t>
  </si>
  <si>
    <t>BROCKVILLE, CITY OF</t>
  </si>
  <si>
    <t>HANOVER, TOWN OF</t>
  </si>
  <si>
    <t>CORNWALL, CITY OF</t>
  </si>
  <si>
    <t>PARRY SOUND, TOWN OF</t>
  </si>
  <si>
    <t>PRESCOTT,TOWN OF</t>
  </si>
  <si>
    <t>ST. THOMAS, CITY OF</t>
  </si>
  <si>
    <t>GANANOQUE, TOWN OF</t>
  </si>
  <si>
    <t>AYLMER, TOWN OF</t>
  </si>
  <si>
    <t>Arnprior, Town of</t>
  </si>
  <si>
    <t>RENFREW, TOWN OF</t>
  </si>
  <si>
    <t>MATTAWA, TOWN OF</t>
  </si>
  <si>
    <t>PETROLIA, TOWN OF</t>
  </si>
  <si>
    <t>CARLETON PLACE, TOWN OF</t>
  </si>
  <si>
    <t>CASSELMAN,  VILLAGE OF</t>
  </si>
  <si>
    <t>DESERONTO, TOWN OF</t>
  </si>
  <si>
    <t>PERTH, TOWN OF</t>
  </si>
  <si>
    <t>SMITHS FALLS, TOWN OF</t>
  </si>
  <si>
    <t>SUNDRIDGE, VILLAGE OF</t>
  </si>
  <si>
    <t>WEST NIPISSING, MUNICIPALITY OF</t>
  </si>
  <si>
    <t>KIRKLAND LAKE, TOWN OF</t>
  </si>
  <si>
    <t>ELLIOT LAKE, CITY OF</t>
  </si>
  <si>
    <t>TIMMINS, CITY OF</t>
  </si>
  <si>
    <t>GAUTHIER, TOWNSHIP OF</t>
  </si>
  <si>
    <t>PRINCE, TOWNSHIP OF</t>
  </si>
  <si>
    <t>SABLES-SPANISH RIVERS, TOWNSHIP OF</t>
  </si>
  <si>
    <t>BALDWIN, TOWNSHIP OF</t>
  </si>
  <si>
    <t>BLIND RIVER, TOWN OF</t>
  </si>
  <si>
    <t>CENTRAL MANITOULIN, TOWNSHIP OF</t>
  </si>
  <si>
    <t>ESPANOLA, TOWN OF</t>
  </si>
  <si>
    <t>NAIRN &amp; HYMAN, TOWNSHIP OF</t>
  </si>
  <si>
    <t>NORTHEASTERN MANITOULIN &amp; ISLANDS, TOWN OF</t>
  </si>
  <si>
    <t>Temiskaming Shores, City of</t>
  </si>
  <si>
    <t>Local Services Board of Aweres</t>
  </si>
  <si>
    <t>WAHNAPITAE FIRST NATION</t>
  </si>
  <si>
    <t>ARMSTRONG, TOWNSHIP OF</t>
  </si>
  <si>
    <t>ATIKOKAN, TOWNSHIP OF</t>
  </si>
  <si>
    <t>COLEMAN,  TOWNSHIP OF</t>
  </si>
  <si>
    <t>DRYDEN, CITY OF</t>
  </si>
  <si>
    <t>ENGLEHART, TOWN OF</t>
  </si>
  <si>
    <t>EVANTUREL, TOWNSHIP OF</t>
  </si>
  <si>
    <t>FORT FRANCES, TOWN OF</t>
  </si>
  <si>
    <t>HEAD, CLARA AND MARIA, TOWNSHIPS OF</t>
  </si>
  <si>
    <t>JAMES, TOWNSHIP OF</t>
  </si>
  <si>
    <t>KENORA, CITY OF</t>
  </si>
  <si>
    <t>LARDER LAKE,  TOWNSHIP OF</t>
  </si>
  <si>
    <t>LATCHFORD, TOWN OF</t>
  </si>
  <si>
    <t>MARATHON,  TOWN OF</t>
  </si>
  <si>
    <t xml:space="preserve">Matachewan, The Corporation of the Township of </t>
  </si>
  <si>
    <t>TRI-NEIGHBOURS</t>
  </si>
  <si>
    <t>PAPINEAU-CAMERON, TOWNSHIP OF</t>
  </si>
  <si>
    <t>POWASSAN, MUNICIPALITY OF</t>
  </si>
  <si>
    <t>RED LAKE, MUNICIPALITY OF</t>
  </si>
  <si>
    <t>SPANISH, TOWN OF</t>
  </si>
  <si>
    <t>CHISHOLM, TOWNSHIP OF</t>
  </si>
  <si>
    <t>EAST FERRIS, MUNICIPALITY OF</t>
  </si>
  <si>
    <t>CALLANDER, MUNICIPALITY OF</t>
  </si>
  <si>
    <t>SAGAMOK ANISHNAWBEK FIRST NATION</t>
  </si>
  <si>
    <t>BATCHEWANA FIRST NATIONS OJIBWAYS</t>
  </si>
  <si>
    <t>NIPISSING FIRST NATION</t>
  </si>
  <si>
    <t>COCHRANE, Corporation of the Town of</t>
  </si>
  <si>
    <t>NORTH HURON, TOWNSHIP OF</t>
  </si>
  <si>
    <t>ASHFIELD-COLBORNE-WAWANOSH, TOWNSHIP OF</t>
  </si>
  <si>
    <t>ONEIDA NATION OF THE THAMES</t>
  </si>
  <si>
    <t>HOWICK, TOWNSHIP OF</t>
  </si>
  <si>
    <t>CHATSWORTH, TOWNSHIP OF</t>
  </si>
  <si>
    <t>THE BLUE MOUNTAINS, TOWN OF</t>
  </si>
  <si>
    <t>THAMES CENTRE, MUNICIPALITY OF</t>
  </si>
  <si>
    <t>WEST ELGIN, MUNICIPALITY OF</t>
  </si>
  <si>
    <t>RIDEAU LAKES, TOWNSHIP OF</t>
  </si>
  <si>
    <t>GEORGIAN BLUFFS, TOWNSHIP OF</t>
  </si>
  <si>
    <t>MEAFORD, MUNICIPALITY OF</t>
  </si>
  <si>
    <t>ELIZABETHTOWN-KITLEY, TOWNSHIP OF</t>
  </si>
  <si>
    <t>CENTRAL ELGIN, MUNICIPALITY OF</t>
  </si>
  <si>
    <t>NORTH GRENVILLE, MUNICIPALITY OF</t>
  </si>
  <si>
    <t>WESTPORT, VILLAGE OF</t>
  </si>
  <si>
    <t>OTTAWA VALLEY WASTE RECOVERY CENTRE</t>
  </si>
  <si>
    <t>HAWKESBURY JOINT RECYCLING</t>
  </si>
  <si>
    <t>NORTH GLENGARRY, TOWNSHIP OF</t>
  </si>
  <si>
    <t>ST. CLAIR, TOWNSHIP OF</t>
  </si>
  <si>
    <t>ATHENS, TOWNSHIP OF</t>
  </si>
  <si>
    <t>MERRICKVILLE-WOLFORD, VILLAGE OF</t>
  </si>
  <si>
    <t>NORTH STORMONT, TOWNSHIP OF</t>
  </si>
  <si>
    <t>RUSSELL, TOWNSHIP OF</t>
  </si>
  <si>
    <t>SOUTH FRONTENAC, TOWNSHIP OF</t>
  </si>
  <si>
    <t>SOUTH STORMONT, TOWNSHIP OF</t>
  </si>
  <si>
    <t>NORTH DUNDAS, TOWNSHIP OF</t>
  </si>
  <si>
    <t>WHITEWATER REGION, TOWNSHIP OF</t>
  </si>
  <si>
    <t>SOUTHWOLD, TOWNSHIP OF</t>
  </si>
  <si>
    <t>BAYHAM, MUNICIPALITY OF</t>
  </si>
  <si>
    <t>CLARENCE-ROCKLAND, CITY OF</t>
  </si>
  <si>
    <t>THE NATION, MUNICIPALITY</t>
  </si>
  <si>
    <t>DUTTON-DUNWICH, MUNICIPALITY OF</t>
  </si>
  <si>
    <t>GREATER NAPANEE, TOWNSHIP OF</t>
  </si>
  <si>
    <t>NORTHERN BRUCE PENINSULA, MUNICIPALITY OF</t>
  </si>
  <si>
    <t>EDWARDSBURGH CARDINAL, TOWNSHIP OF</t>
  </si>
  <si>
    <t>PLYMPTON-WYOMING, TOWN OF</t>
  </si>
  <si>
    <t>SOUTH GLENGARRY, TOWNSHIP OF</t>
  </si>
  <si>
    <t>MALAHIDE, TOWNSHIP OF</t>
  </si>
  <si>
    <t>SOUTH DUNDAS, TOWNSHIP OF</t>
  </si>
  <si>
    <t>BRANT, COUNTY OF</t>
  </si>
  <si>
    <t>HORTON, TOWNSHIP OF</t>
  </si>
  <si>
    <t>GREY HIGHLANDS, MUNICIPALITY OF</t>
  </si>
  <si>
    <t>MCNAB-BRAESIDE, TOWNSHIP OF</t>
  </si>
  <si>
    <t>SOUTHWEST MIDDLESEX, MUNICIPALITY OF</t>
  </si>
  <si>
    <t>ALFRED AND PLANTAGENET, TOWNSHIP OF</t>
  </si>
  <si>
    <t>WEST GREY, MUNICIPALITY OF</t>
  </si>
  <si>
    <t>SOUTHGATE, TOWNSHIP OF</t>
  </si>
  <si>
    <t>Burk's Falls, Village of</t>
  </si>
  <si>
    <t>Huron East-Brussels/Tuckersmith, Municipality of</t>
  </si>
  <si>
    <t>Wahta Mohawks First Nation</t>
  </si>
  <si>
    <t>BANCROFT, TOWN OF</t>
  </si>
  <si>
    <t>BECKWITH, TOWNSHIP OF</t>
  </si>
  <si>
    <t>MISSISSAUGAS OF THE NEW CREDIT FIRST NATION</t>
  </si>
  <si>
    <t>LAURENTIAN HILLS, TOWN OF</t>
  </si>
  <si>
    <t>DRUMMOND-NORTH ELMSLEY, TOWNSHIP OF</t>
  </si>
  <si>
    <t>HALDIMAND, COUNTY OF</t>
  </si>
  <si>
    <t>MISSISSIPPI MILLS, TOWN OF</t>
  </si>
  <si>
    <t>MONTAGUE, TOWNSHIP OF</t>
  </si>
  <si>
    <t>NEWBURY,  VILLAGE OF</t>
  </si>
  <si>
    <t>DEEP RIVER, TOWN OF</t>
  </si>
  <si>
    <t>MOHAWKS OF THE BAY OF QUINTE</t>
  </si>
  <si>
    <t>LOYALIST, TOWNSHIP OF</t>
  </si>
  <si>
    <t>ALGONQUINS OF PIKWAKANAGAN</t>
  </si>
  <si>
    <t>ALDERVILLE FIRST NATION</t>
  </si>
  <si>
    <t>CHIPPEWAS OF RAMA FIRST NATION</t>
  </si>
  <si>
    <t>CURVE LAKE FIRST NATION</t>
  </si>
  <si>
    <t>Hiawatha First Nation</t>
  </si>
  <si>
    <t>ARMOUR, TOWNSHIP OF</t>
  </si>
  <si>
    <t>WHITESTONE, MUNICIPALITY OF</t>
  </si>
  <si>
    <t>THE ARCHIPELAGO, TOWNSHIP OF</t>
  </si>
  <si>
    <t>CARLING, TOWNSHIP OF</t>
  </si>
  <si>
    <t>MCDOUGALL, MUNICIPALITY OF</t>
  </si>
  <si>
    <t>SEGUIN, TOWNSHIP OF</t>
  </si>
  <si>
    <t>MCKELLAR, TOWNSHIP OF</t>
  </si>
  <si>
    <t>CASEY, TOWNSHIP OF</t>
  </si>
  <si>
    <t>GILLIES, TOWNSHIP OF</t>
  </si>
  <si>
    <t>KERNS, TOWNSHIP OF</t>
  </si>
  <si>
    <t>HUDSON, TOWNSHIP OF</t>
  </si>
  <si>
    <t>NEEBING, MUNICIPALITY OF</t>
  </si>
  <si>
    <t>CALVIN, MUNICIPALITY OF</t>
  </si>
  <si>
    <t>PERRY, TOWNSHIP OF</t>
  </si>
  <si>
    <t>Temagami First Nation</t>
  </si>
  <si>
    <t>Dokis First Nation</t>
  </si>
  <si>
    <t>BILLINGS, TOWNSHIP OF</t>
  </si>
  <si>
    <t>CONMEE,  TOWNSHIP OF</t>
  </si>
  <si>
    <t>EMO, TOWNSHIP OF</t>
  </si>
  <si>
    <t>FRENCH RIVER, MUNICIPALITY OF</t>
  </si>
  <si>
    <t>HILLIARD,  TOWNSHIP OF</t>
  </si>
  <si>
    <t>HILTON BEACH,  VILLAGE OF</t>
  </si>
  <si>
    <t>HURON SHORES,  MUNICIPALITY OF</t>
  </si>
  <si>
    <t>KEARNEY, TOWN OF</t>
  </si>
  <si>
    <t>KILLARNEY, MUNICIPALITY OF</t>
  </si>
  <si>
    <t>LAIRD, TOWNSHIP OF</t>
  </si>
  <si>
    <t>MACDONALD, MEREDITH &amp; ABERDEEN ADDITIONAL, TOWNSHIP OF</t>
  </si>
  <si>
    <t>MACHAR, TOWNSHIP OF</t>
  </si>
  <si>
    <t>MAGNETAWAN, MUNICIPALITY OF</t>
  </si>
  <si>
    <t>NIPISSING, TOWNSHIP OF</t>
  </si>
  <si>
    <t>OCONNOR,  TOWNSHIP OF</t>
  </si>
  <si>
    <t>OLIVER PAIPOONGE,  MUNICIPALITY OF</t>
  </si>
  <si>
    <t>SHUNIAH, MUNICIPALITY OF</t>
  </si>
  <si>
    <t>SIOUX NARROWS NESTOR FALLS, TOWNSHIP OF</t>
  </si>
  <si>
    <t>ST. JOSEPH, TOWNSHIP OF</t>
  </si>
  <si>
    <t>STRONG, TOWNSHIP OF</t>
  </si>
  <si>
    <t>TARBUTT &amp; TARBUTT ADDITIONAL, TOWNSHIP OF</t>
  </si>
  <si>
    <t>TERRACE BAY, TOWNSHIP OF</t>
  </si>
  <si>
    <t>BONFIELD, TOWNSHIP OF</t>
  </si>
  <si>
    <t>CHARLTON AND DACK, MUNICIPALITY OF</t>
  </si>
  <si>
    <t>SERPENT RIVER FIRST NATIONS</t>
  </si>
  <si>
    <t>WIKWEMIKONG UNCEDED INDIAN RESERVE</t>
  </si>
  <si>
    <t>DYSART ET AL, TOWNSHIP OF</t>
  </si>
  <si>
    <t>ALGONQUIN HIGHLANDS,TOWNSHIP OF</t>
  </si>
  <si>
    <t>LEEDS AND THE THOUSAND ISLANDS, TOWNSHIP OF</t>
  </si>
  <si>
    <t>FRONT OF YONGE, TOWNSHIP OF</t>
  </si>
  <si>
    <t>FRONTENAC ISLANDS, TOWNSHIP OF</t>
  </si>
  <si>
    <t>AUGUSTA, TOWNSHIP OF</t>
  </si>
  <si>
    <t>STONE MILLS, TOWNSHIP OF</t>
  </si>
  <si>
    <t>HIGHLANDS EAST, MUNICIPALITY OF</t>
  </si>
  <si>
    <t>BRUDENELL, LYNDOCH AND RAGLAN, TOWNSHIP OF</t>
  </si>
  <si>
    <t>CARLOW MAYO, TOWNSHIP OF</t>
  </si>
  <si>
    <t>TAY VALLEY, TOWNSHIP OF</t>
  </si>
  <si>
    <t>LANARK HIGHLANDS, TOWNSHIP OF</t>
  </si>
  <si>
    <t>ADDINGTON HIGHLANDS, TOWNSHIP OF</t>
  </si>
  <si>
    <t>ADMASTON/BROMLEY, TOWNSHIP OF</t>
  </si>
  <si>
    <t>MINDEN HILLS, TOWNSHIP OF</t>
  </si>
  <si>
    <t>GREATER MADAWASKA, TOWNSHIP OF</t>
  </si>
  <si>
    <t>ENNISKILLEN, TOWNSHIP OF</t>
  </si>
  <si>
    <t>BONNECHERE VALLEY, TOWNSHIP OF</t>
  </si>
  <si>
    <t>HASTINGS HIGHLANDS, MUNICIPALITY OF</t>
  </si>
  <si>
    <t>KILLALOE, HAGARTY, AND RICHARDS, TOWNSHIP OF</t>
  </si>
  <si>
    <t>MADAWASKA VALLEY, TOWNSHIP OF</t>
  </si>
  <si>
    <t>CENTRAL FRONTENAC, TOWNSHIP OF</t>
  </si>
  <si>
    <t>NORTH FRONTENAC, TOWNSHIP OF</t>
  </si>
  <si>
    <t>FARADAY, TOWNSHIP OF</t>
  </si>
  <si>
    <t>Limerick, Township of</t>
  </si>
  <si>
    <t>TUDOR &amp; CASHEL, TOWNSHIP OF</t>
  </si>
  <si>
    <t>WOLLASTON, TOWNSHIP OF</t>
  </si>
  <si>
    <t>WALPOLE ISLAND FIRST NATION</t>
  </si>
  <si>
    <t>SIX NATIONS</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</si>
  <si>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</si>
  <si>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</si>
  <si>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</si>
  <si>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</si>
  <si>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</si>
  <si>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t>MUSKOKA, DISTRICT MUNICIPALITY OF</t>
  </si>
  <si>
    <t>GOULAIS &amp; DISTRICT, LOCAL SERVICES BOARD OF</t>
  </si>
  <si>
    <t>Red Rock Indian Band</t>
  </si>
  <si>
    <t>HARLEY, TOWNSHP OF</t>
  </si>
  <si>
    <t>HEARST, TOWN OF</t>
  </si>
  <si>
    <t>KAPUSKASING MOONBEAM LANDFILL SITE, MANAGEMENT BOARD OF</t>
  </si>
  <si>
    <t>OXFORD, RESTRUCTURED COUNTY OF</t>
  </si>
  <si>
    <t>SOUTH RIVER, VILLAGE OF</t>
  </si>
  <si>
    <t>ATIKAMEKSHENG ANISHNAWBEK FIRST NATION</t>
  </si>
  <si>
    <t>GARDEN RIVER FIRST NATION</t>
  </si>
  <si>
    <t>Moose Deer Point</t>
  </si>
  <si>
    <t>MCMURRICH/MONTEITH, TOWNSHIP OF</t>
  </si>
  <si>
    <t>CHIPPEWAS OF KETTLE AND STONY POINT FIRST NATIONS</t>
  </si>
  <si>
    <t>2021 Blue Box Program Cost and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</si>
</sst>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
    <numFmt numFmtId="165" formatCode="#,###\ \ \ \T"/>
    <numFmt numFmtId="166" formatCode="\$#,##0;\-\$#,##0"/>
    <numFmt numFmtId="167" formatCode="&quot;Yes&quot;;\-;&quot;No&quot;"/>
    <numFmt numFmtId="168" formatCode="0.0%"/>
    <numFmt numFmtId="169" formatCode="&quot;$&quot;#,##0.00"/>
  </numFmts>
  <fonts count="15" x14ac:knownFonts="1">
    <font>
      <sz val="11"/>
      <color theme="1"/>
      <name val="Calibri"/>
      <family val="2"/>
      <scheme val="minor"/>
    </font>
    <font>
      <sz val="10"/>
      <name val="Arial"/>
      <family val="2"/>
    </font>
    <font>
      <b/>
      <u/>
      <sz val="16"/>
      <name val="Calibri"/>
      <family val="2"/>
      <scheme val="minor"/>
    </font>
    <font>
      <u/>
      <sz val="11"/>
      <color theme="1"/>
      <name val="Calibri"/>
      <family val="2"/>
      <scheme val="minor"/>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1" fillId="0" borderId="0"/>
  </cellStyleXfs>
  <cellXfs count="54">
    <xf numFmtId="0" fontId="0" fillId="0" borderId="0" xfId="0"/>
    <xf numFmtId="0" fontId="2" fillId="0" borderId="0" xfId="1" applyFont="1"/>
    <xf numFmtId="0" fontId="3" fillId="0" borderId="0" xfId="0" applyFont="1"/>
    <xf numFmtId="0" fontId="4" fillId="0" borderId="1" xfId="1" applyFont="1" applyBorder="1" applyAlignment="1">
      <alignment horizontal="center" vertical="center" wrapText="1"/>
    </xf>
    <xf numFmtId="0" fontId="4" fillId="2" borderId="1" xfId="1" applyFont="1" applyFill="1" applyBorder="1" applyAlignment="1">
      <alignment horizontal="center" vertical="center" wrapText="1"/>
    </xf>
    <xf numFmtId="3" fontId="4" fillId="2" borderId="2" xfId="1" applyNumberFormat="1" applyFont="1" applyFill="1" applyBorder="1" applyAlignment="1">
      <alignment horizontal="center" vertical="center" wrapText="1"/>
    </xf>
    <xf numFmtId="3" fontId="4" fillId="0" borderId="2" xfId="1" applyNumberFormat="1" applyFont="1" applyBorder="1" applyAlignment="1">
      <alignment horizontal="center" vertical="center" wrapText="1"/>
    </xf>
    <xf numFmtId="164" fontId="4" fillId="0" borderId="1" xfId="2" applyNumberFormat="1" applyFont="1" applyBorder="1" applyAlignment="1">
      <alignment horizontal="center" vertical="center" wrapText="1"/>
    </xf>
    <xf numFmtId="164" fontId="4" fillId="0" borderId="2" xfId="2"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164" fontId="4" fillId="2" borderId="1" xfId="1" applyNumberFormat="1" applyFont="1" applyFill="1" applyBorder="1" applyAlignment="1">
      <alignment horizontal="center" vertical="center" wrapText="1"/>
    </xf>
    <xf numFmtId="10" fontId="4" fillId="0" borderId="1" xfId="1" applyNumberFormat="1" applyFont="1" applyBorder="1" applyAlignment="1">
      <alignment horizontal="center" vertical="center" wrapText="1"/>
    </xf>
    <xf numFmtId="164" fontId="4" fillId="2" borderId="1" xfId="2" applyNumberFormat="1" applyFont="1" applyFill="1" applyBorder="1" applyAlignment="1">
      <alignment horizontal="center" vertical="center" wrapText="1"/>
    </xf>
    <xf numFmtId="4" fontId="4" fillId="2" borderId="3" xfId="1" applyNumberFormat="1" applyFont="1" applyFill="1" applyBorder="1" applyAlignment="1">
      <alignment vertical="center"/>
    </xf>
    <xf numFmtId="4" fontId="4" fillId="2" borderId="4" xfId="1" applyNumberFormat="1" applyFont="1" applyFill="1" applyBorder="1" applyAlignment="1">
      <alignment vertical="center"/>
    </xf>
    <xf numFmtId="4" fontId="4" fillId="2" borderId="2" xfId="1" applyNumberFormat="1" applyFont="1" applyFill="1" applyBorder="1" applyAlignment="1">
      <alignment vertical="center"/>
    </xf>
    <xf numFmtId="165" fontId="6" fillId="3" borderId="5" xfId="2" applyNumberFormat="1" applyFont="1" applyFill="1" applyBorder="1" applyAlignment="1">
      <alignment horizontal="right" vertical="center" wrapText="1"/>
    </xf>
    <xf numFmtId="166" fontId="7" fillId="0" borderId="5" xfId="2" applyNumberFormat="1" applyFont="1" applyBorder="1" applyAlignment="1">
      <alignment horizontal="right" vertical="center" wrapText="1"/>
    </xf>
    <xf numFmtId="0" fontId="8" fillId="2" borderId="6" xfId="1" applyFont="1" applyFill="1" applyBorder="1" applyAlignment="1">
      <alignment horizontal="center"/>
    </xf>
    <xf numFmtId="0" fontId="8" fillId="2" borderId="7" xfId="1" applyFont="1" applyFill="1" applyBorder="1" applyAlignment="1">
      <alignment horizontal="right"/>
    </xf>
    <xf numFmtId="0" fontId="8" fillId="0" borderId="7" xfId="1" applyFont="1" applyBorder="1"/>
    <xf numFmtId="165" fontId="9" fillId="3" borderId="7" xfId="2" applyNumberFormat="1" applyFont="1" applyFill="1" applyBorder="1" applyAlignment="1">
      <alignment wrapText="1"/>
    </xf>
    <xf numFmtId="169" fontId="8" fillId="2" borderId="8" xfId="2" applyNumberFormat="1" applyFont="1" applyFill="1" applyBorder="1"/>
    <xf numFmtId="0" fontId="8" fillId="2" borderId="9" xfId="1" applyFont="1" applyFill="1" applyBorder="1" applyAlignment="1">
      <alignment horizontal="center"/>
    </xf>
    <xf numFmtId="0" fontId="12" fillId="0" borderId="10" xfId="4" applyFont="1" applyBorder="1" applyAlignment="1">
      <alignment horizontal="right" wrapText="1"/>
    </xf>
    <xf numFmtId="0" fontId="8" fillId="0" borderId="10" xfId="1" applyFont="1" applyBorder="1"/>
    <xf numFmtId="165" fontId="9" fillId="3" borderId="10" xfId="2" applyNumberFormat="1" applyFont="1" applyFill="1" applyBorder="1" applyAlignment="1">
      <alignment wrapText="1"/>
    </xf>
    <xf numFmtId="168" fontId="8" fillId="2" borderId="10" xfId="3" applyNumberFormat="1" applyFont="1" applyFill="1" applyBorder="1"/>
    <xf numFmtId="164" fontId="8" fillId="2" borderId="11" xfId="2" applyNumberFormat="1" applyFont="1" applyFill="1" applyBorder="1"/>
    <xf numFmtId="0" fontId="8" fillId="0" borderId="9" xfId="1" applyFont="1" applyBorder="1" applyAlignment="1">
      <alignment horizontal="center"/>
    </xf>
    <xf numFmtId="165" fontId="9" fillId="0" borderId="10" xfId="2" applyNumberFormat="1" applyFont="1" applyFill="1" applyBorder="1" applyAlignment="1">
      <alignment wrapText="1"/>
    </xf>
    <xf numFmtId="164" fontId="8" fillId="0" borderId="11" xfId="2" applyNumberFormat="1" applyFont="1" applyFill="1" applyBorder="1"/>
    <xf numFmtId="0" fontId="13" fillId="2" borderId="12" xfId="1" applyFont="1" applyFill="1" applyBorder="1"/>
    <xf numFmtId="3" fontId="13" fillId="2" borderId="12" xfId="2" applyNumberFormat="1" applyFont="1" applyFill="1" applyBorder="1"/>
    <xf numFmtId="3" fontId="13" fillId="2" borderId="13" xfId="2" applyNumberFormat="1" applyFont="1" applyFill="1" applyBorder="1"/>
    <xf numFmtId="167" fontId="10" fillId="0" borderId="7" xfId="2" applyNumberFormat="1" applyFont="1" applyBorder="1" applyAlignment="1">
      <alignment horizontal="center" wrapText="1"/>
    </xf>
    <xf numFmtId="167" fontId="10" fillId="0" borderId="10" xfId="2" applyNumberFormat="1" applyFont="1" applyBorder="1" applyAlignment="1">
      <alignment horizontal="center" wrapText="1"/>
    </xf>
    <xf numFmtId="167" fontId="10" fillId="0" borderId="10" xfId="2" applyNumberFormat="1" applyFont="1" applyFill="1" applyBorder="1" applyAlignment="1">
      <alignment horizontal="center" wrapText="1"/>
    </xf>
    <xf numFmtId="167" fontId="9" fillId="0" borderId="10" xfId="2" applyNumberFormat="1" applyFont="1" applyBorder="1" applyAlignment="1">
      <alignment horizontal="center" wrapText="1"/>
    </xf>
    <xf numFmtId="166" fontId="0" fillId="0" borderId="0" xfId="0" applyNumberFormat="1"/>
    <xf numFmtId="168" fontId="8" fillId="2" borderId="19" xfId="3" applyNumberFormat="1" applyFont="1" applyFill="1" applyBorder="1"/>
    <xf numFmtId="166" fontId="10" fillId="0" borderId="20" xfId="2" applyNumberFormat="1" applyFont="1" applyBorder="1" applyAlignment="1">
      <alignment horizontal="right" wrapText="1"/>
    </xf>
    <xf numFmtId="166" fontId="7" fillId="0" borderId="1" xfId="2" applyNumberFormat="1" applyFont="1" applyBorder="1" applyAlignment="1">
      <alignment horizontal="right" vertical="center" wrapText="1"/>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0" xfId="1" applyFont="1" applyAlignment="1">
      <alignment horizontal="center" vertical="center" wrapText="1"/>
    </xf>
    <xf numFmtId="0" fontId="8" fillId="0" borderId="18" xfId="1" applyFont="1" applyBorder="1" applyAlignment="1">
      <alignment horizontal="center" vertical="center" wrapText="1"/>
    </xf>
    <xf numFmtId="0" fontId="8" fillId="0" borderId="18" xfId="1" applyFont="1" applyBorder="1" applyAlignment="1">
      <alignment horizontal="center" vertical="center"/>
    </xf>
    <xf numFmtId="0" fontId="8" fillId="0" borderId="0" xfId="1" applyFont="1" applyAlignment="1">
      <alignment horizontal="center" vertical="center"/>
    </xf>
  </cellXfs>
  <cellStyles count="5">
    <cellStyle name="Comma 3" xfId="2" xr:uid="{E72B26A7-F5A5-428B-8C02-F6A5D9012C14}"/>
    <cellStyle name="Normal" xfId="0" builtinId="0"/>
    <cellStyle name="Normal 5" xfId="1" xr:uid="{892A1A61-EC3D-4565-AD0F-B9C395D5FFFD}"/>
    <cellStyle name="Normal_Sheet1" xfId="4" xr:uid="{D98ACD75-6B88-4799-AE4F-344A3181F83E}"/>
    <cellStyle name="Percent 2" xfId="3" xr:uid="{F1CD24EF-D30A-4198-8B68-C50046F8D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283369</xdr:colOff>
      <xdr:row>0</xdr:row>
      <xdr:rowOff>104775</xdr:rowOff>
    </xdr:from>
    <xdr:to>
      <xdr:col>3</xdr:col>
      <xdr:colOff>1445419</xdr:colOff>
      <xdr:row>0</xdr:row>
      <xdr:rowOff>705565</xdr:rowOff>
    </xdr:to>
    <xdr:pic>
      <xdr:nvPicPr>
        <xdr:cNvPr id="2" name="Picture 1">
          <a:extLst>
            <a:ext uri="{FF2B5EF4-FFF2-40B4-BE49-F238E27FC236}">
              <a16:creationId xmlns:a16="http://schemas.microsoft.com/office/drawing/2014/main" id="{FDB31F54-E775-455D-A8E5-1141A46CF9B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4443"/>
        <a:stretch/>
      </xdr:blipFill>
      <xdr:spPr>
        <a:xfrm>
          <a:off x="366713" y="104775"/>
          <a:ext cx="2543175" cy="6007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5733-07F8-4F46-A2AC-E18AE529CEDF}">
  <dimension ref="B1:P258"/>
  <sheetViews>
    <sheetView tabSelected="1" zoomScale="80" zoomScaleNormal="80" workbookViewId="0"/>
  </sheetViews>
  <sheetFormatPr defaultRowHeight="15" x14ac:dyDescent="0.25"/>
  <cols>
    <col min="1" max="1" width="1.28515625" customWidth="1"/>
    <col min="2" max="3" width="10.42578125" customWidth="1"/>
    <col min="4" max="4" width="61" bestFit="1" customWidth="1"/>
    <col min="5" max="16" width="18.28515625" customWidth="1"/>
  </cols>
  <sheetData>
    <row r="1" spans="2:16" ht="58.5" customHeight="1" thickBot="1" x14ac:dyDescent="0.3">
      <c r="B1" s="43"/>
      <c r="C1" s="44"/>
      <c r="D1" s="44"/>
      <c r="E1" s="45"/>
      <c r="H1" s="39"/>
    </row>
    <row r="2" spans="2:16" ht="21" x14ac:dyDescent="0.35">
      <c r="B2" s="1" t="s">
        <v>267</v>
      </c>
      <c r="C2" s="2"/>
      <c r="D2" s="2"/>
    </row>
    <row r="3" spans="2:16" ht="11.25" customHeight="1" thickBot="1" x14ac:dyDescent="0.3"/>
    <row r="4" spans="2:16" ht="117" customHeight="1" thickBot="1" x14ac:dyDescent="0.3">
      <c r="B4" s="3" t="s">
        <v>0</v>
      </c>
      <c r="C4" s="3" t="s">
        <v>1</v>
      </c>
      <c r="D4" s="4" t="s">
        <v>2</v>
      </c>
      <c r="E4" s="5" t="s">
        <v>3</v>
      </c>
      <c r="F4" s="6" t="s">
        <v>4</v>
      </c>
      <c r="G4" s="7" t="s">
        <v>5</v>
      </c>
      <c r="H4" s="7" t="s">
        <v>6</v>
      </c>
      <c r="I4" s="8" t="s">
        <v>7</v>
      </c>
      <c r="J4" s="8" t="s">
        <v>8</v>
      </c>
      <c r="K4" s="9" t="s">
        <v>9</v>
      </c>
      <c r="L4" s="10" t="s">
        <v>10</v>
      </c>
      <c r="M4" s="11" t="s">
        <v>11</v>
      </c>
      <c r="N4" s="10" t="s">
        <v>12</v>
      </c>
      <c r="O4" s="12" t="s">
        <v>13</v>
      </c>
      <c r="P4" s="12" t="s">
        <v>14</v>
      </c>
    </row>
    <row r="5" spans="2:16" ht="15.75" thickBot="1" x14ac:dyDescent="0.3">
      <c r="B5" s="13" t="s">
        <v>15</v>
      </c>
      <c r="C5" s="14"/>
      <c r="D5" s="15"/>
      <c r="E5" s="16">
        <f>SUM(E6:E251)</f>
        <v>736380.33948608907</v>
      </c>
      <c r="F5" s="16"/>
      <c r="G5" s="42">
        <f>SUM(G6:G251)</f>
        <v>215599988.00999993</v>
      </c>
      <c r="H5" s="42">
        <f>SUM(H6:H251)</f>
        <v>153618070.78000006</v>
      </c>
      <c r="I5" s="42">
        <f>SUM(I6:I251)</f>
        <v>33407372.710000008</v>
      </c>
      <c r="J5" s="42">
        <f>SUM(J6:J251)</f>
        <v>6346153.799999998</v>
      </c>
      <c r="K5" s="42">
        <f>SUM(K6:K251)</f>
        <v>4851583.1799999988</v>
      </c>
      <c r="L5" s="42">
        <f>SUM(L6:L251)</f>
        <v>14842418.339999991</v>
      </c>
      <c r="M5" s="16"/>
      <c r="N5" s="42">
        <f>SUM(N6:N251)</f>
        <v>428665586.81999993</v>
      </c>
      <c r="O5" s="42">
        <f>SUM(O6:O251)</f>
        <v>119698946.91999996</v>
      </c>
      <c r="P5" s="17">
        <f>SUM(P6:P251)</f>
        <v>308966639.8999998</v>
      </c>
    </row>
    <row r="6" spans="2:16" x14ac:dyDescent="0.25">
      <c r="B6" s="18">
        <v>1</v>
      </c>
      <c r="C6" s="19">
        <v>1</v>
      </c>
      <c r="D6" s="20" t="s">
        <v>16</v>
      </c>
      <c r="E6" s="21">
        <v>33795.779999999992</v>
      </c>
      <c r="F6" s="35">
        <v>1</v>
      </c>
      <c r="G6" s="41">
        <v>6307948.1399999997</v>
      </c>
      <c r="H6" s="41">
        <v>4444310.8499999996</v>
      </c>
      <c r="I6" s="41">
        <v>270700.75</v>
      </c>
      <c r="J6" s="41">
        <v>93565.599999999991</v>
      </c>
      <c r="K6" s="41">
        <v>18187.439999999999</v>
      </c>
      <c r="L6" s="41">
        <v>398875.62</v>
      </c>
      <c r="M6" s="40">
        <f>L6/(N6-L6)</f>
        <v>3.5822712977065234E-2</v>
      </c>
      <c r="N6" s="41">
        <v>11533588.399999997</v>
      </c>
      <c r="O6" s="41">
        <v>950288.1100000001</v>
      </c>
      <c r="P6" s="22">
        <f t="shared" ref="P6:P69" si="0">N6-O6</f>
        <v>10583300.289999997</v>
      </c>
    </row>
    <row r="7" spans="2:16" x14ac:dyDescent="0.25">
      <c r="B7" s="23">
        <v>20</v>
      </c>
      <c r="C7" s="24">
        <v>1</v>
      </c>
      <c r="D7" s="25" t="s">
        <v>17</v>
      </c>
      <c r="E7" s="26">
        <v>94359.44</v>
      </c>
      <c r="F7" s="36">
        <v>1</v>
      </c>
      <c r="G7" s="41">
        <v>24202464.189999998</v>
      </c>
      <c r="H7" s="41">
        <v>32731158.050000001</v>
      </c>
      <c r="I7" s="41">
        <v>8030472.9100000001</v>
      </c>
      <c r="J7" s="41">
        <v>772933.5</v>
      </c>
      <c r="K7" s="41">
        <v>713253.88</v>
      </c>
      <c r="L7" s="41">
        <v>2495559.6</v>
      </c>
      <c r="M7" s="27">
        <f>L7/(N7-L7)</f>
        <v>3.7555289533544749E-2</v>
      </c>
      <c r="N7" s="41">
        <v>68945842.129999995</v>
      </c>
      <c r="O7" s="41">
        <v>18779347.939999998</v>
      </c>
      <c r="P7" s="28">
        <f t="shared" si="0"/>
        <v>50166494.189999998</v>
      </c>
    </row>
    <row r="8" spans="2:16" x14ac:dyDescent="0.25">
      <c r="B8" s="23">
        <v>50</v>
      </c>
      <c r="C8" s="24">
        <v>1</v>
      </c>
      <c r="D8" s="25" t="s">
        <v>18</v>
      </c>
      <c r="E8" s="26">
        <v>22326.379999999997</v>
      </c>
      <c r="F8" s="36">
        <v>0</v>
      </c>
      <c r="G8" s="41">
        <v>7546478.3899999997</v>
      </c>
      <c r="H8" s="41">
        <v>4747389.92</v>
      </c>
      <c r="I8" s="41">
        <v>160900.12</v>
      </c>
      <c r="J8" s="41">
        <v>218082.25</v>
      </c>
      <c r="K8" s="41">
        <v>182702.46</v>
      </c>
      <c r="L8" s="41">
        <v>413449.63</v>
      </c>
      <c r="M8" s="27">
        <f t="shared" ref="M8:M71" si="1">L8/(N8-L8)</f>
        <v>3.2161170001588905E-2</v>
      </c>
      <c r="N8" s="41">
        <v>13269002.77</v>
      </c>
      <c r="O8" s="41">
        <v>4638269.8899999997</v>
      </c>
      <c r="P8" s="28">
        <f t="shared" si="0"/>
        <v>8630732.879999999</v>
      </c>
    </row>
    <row r="9" spans="2:16" x14ac:dyDescent="0.25">
      <c r="B9" s="23">
        <v>97</v>
      </c>
      <c r="C9" s="24">
        <v>1</v>
      </c>
      <c r="D9" s="25" t="s">
        <v>19</v>
      </c>
      <c r="E9" s="26">
        <v>54619.670000000006</v>
      </c>
      <c r="F9" s="36">
        <v>1</v>
      </c>
      <c r="G9" s="41">
        <v>12624244.08</v>
      </c>
      <c r="H9" s="41">
        <v>14399825.649999999</v>
      </c>
      <c r="I9" s="41">
        <v>2823289.4</v>
      </c>
      <c r="J9" s="41">
        <v>1150193.96</v>
      </c>
      <c r="K9" s="41">
        <v>507534.85</v>
      </c>
      <c r="L9" s="41">
        <v>1103517.4099999999</v>
      </c>
      <c r="M9" s="27">
        <f t="shared" si="1"/>
        <v>3.5026641160361097E-2</v>
      </c>
      <c r="N9" s="41">
        <v>32608605.349999998</v>
      </c>
      <c r="O9" s="41">
        <v>11253837.650000002</v>
      </c>
      <c r="P9" s="28">
        <f t="shared" si="0"/>
        <v>21354767.699999996</v>
      </c>
    </row>
    <row r="10" spans="2:16" x14ac:dyDescent="0.25">
      <c r="B10" s="23">
        <v>172</v>
      </c>
      <c r="C10" s="24">
        <v>1</v>
      </c>
      <c r="D10" s="25" t="s">
        <v>20</v>
      </c>
      <c r="E10" s="26">
        <v>32572.74</v>
      </c>
      <c r="F10" s="36">
        <v>0</v>
      </c>
      <c r="G10" s="41">
        <v>11683877.029999999</v>
      </c>
      <c r="H10" s="41">
        <v>6153895.8799999999</v>
      </c>
      <c r="I10" s="41">
        <v>90306.29</v>
      </c>
      <c r="J10" s="41">
        <v>313919.14</v>
      </c>
      <c r="K10" s="41">
        <v>125387.02</v>
      </c>
      <c r="L10" s="41">
        <v>592016.31999999995</v>
      </c>
      <c r="M10" s="27">
        <f t="shared" si="1"/>
        <v>3.2231932220972356E-2</v>
      </c>
      <c r="N10" s="41">
        <v>18959401.68</v>
      </c>
      <c r="O10" s="41">
        <v>5187768.4799999995</v>
      </c>
      <c r="P10" s="28">
        <f t="shared" si="0"/>
        <v>13771633.199999999</v>
      </c>
    </row>
    <row r="11" spans="2:16" x14ac:dyDescent="0.25">
      <c r="B11" s="23">
        <v>270</v>
      </c>
      <c r="C11" s="24">
        <v>1</v>
      </c>
      <c r="D11" s="25" t="s">
        <v>21</v>
      </c>
      <c r="E11" s="26">
        <v>67066.12999999999</v>
      </c>
      <c r="F11" s="36">
        <v>1</v>
      </c>
      <c r="G11" s="41">
        <v>18329285.43</v>
      </c>
      <c r="H11" s="41">
        <v>16025993.649999999</v>
      </c>
      <c r="I11" s="41">
        <v>1064462.45</v>
      </c>
      <c r="J11" s="41">
        <v>539855.29</v>
      </c>
      <c r="K11" s="41">
        <v>1516748.13</v>
      </c>
      <c r="L11" s="41">
        <v>1414568.63</v>
      </c>
      <c r="M11" s="27">
        <f t="shared" si="1"/>
        <v>3.7745640133457034E-2</v>
      </c>
      <c r="N11" s="41">
        <v>38890913.580000006</v>
      </c>
      <c r="O11" s="41">
        <v>3758333.17</v>
      </c>
      <c r="P11" s="28">
        <f t="shared" si="0"/>
        <v>35132580.410000004</v>
      </c>
    </row>
    <row r="12" spans="2:16" x14ac:dyDescent="0.25">
      <c r="B12" s="23">
        <v>6</v>
      </c>
      <c r="C12" s="24">
        <v>2</v>
      </c>
      <c r="D12" s="25" t="s">
        <v>22</v>
      </c>
      <c r="E12" s="26">
        <v>41238.339999999989</v>
      </c>
      <c r="F12" s="36">
        <v>0</v>
      </c>
      <c r="G12" s="41">
        <v>11517646.93</v>
      </c>
      <c r="H12" s="41">
        <v>6084861.5</v>
      </c>
      <c r="I12" s="41">
        <v>363994.81</v>
      </c>
      <c r="J12" s="41">
        <v>360246.42000000004</v>
      </c>
      <c r="K12" s="41">
        <v>343666.5</v>
      </c>
      <c r="L12" s="41">
        <v>626216.06000000006</v>
      </c>
      <c r="M12" s="27">
        <f t="shared" si="1"/>
        <v>3.3540551781680264E-2</v>
      </c>
      <c r="N12" s="41">
        <v>19296632.219999999</v>
      </c>
      <c r="O12" s="41">
        <v>5947218.3499999996</v>
      </c>
      <c r="P12" s="28">
        <f t="shared" si="0"/>
        <v>13349413.869999999</v>
      </c>
    </row>
    <row r="13" spans="2:16" x14ac:dyDescent="0.25">
      <c r="B13" s="23">
        <v>18</v>
      </c>
      <c r="C13" s="24">
        <v>2</v>
      </c>
      <c r="D13" s="25" t="s">
        <v>23</v>
      </c>
      <c r="E13" s="26">
        <v>20313.560000000001</v>
      </c>
      <c r="F13" s="36">
        <v>0</v>
      </c>
      <c r="G13" s="41">
        <v>5123108.71</v>
      </c>
      <c r="H13" s="41">
        <v>4345884.8499999996</v>
      </c>
      <c r="I13" s="41">
        <v>20870.02</v>
      </c>
      <c r="J13" s="41">
        <v>274941</v>
      </c>
      <c r="K13" s="41">
        <v>146895.89000000001</v>
      </c>
      <c r="L13" s="41">
        <v>346264.95</v>
      </c>
      <c r="M13" s="27">
        <f t="shared" si="1"/>
        <v>3.4934969135523124E-2</v>
      </c>
      <c r="N13" s="41">
        <v>10257965.419999998</v>
      </c>
      <c r="O13" s="41">
        <v>5030534.29</v>
      </c>
      <c r="P13" s="28">
        <f t="shared" si="0"/>
        <v>5227431.129999998</v>
      </c>
    </row>
    <row r="14" spans="2:16" x14ac:dyDescent="0.25">
      <c r="B14" s="23">
        <v>53</v>
      </c>
      <c r="C14" s="24">
        <v>2</v>
      </c>
      <c r="D14" s="25" t="s">
        <v>24</v>
      </c>
      <c r="E14" s="26">
        <v>32911.329999999994</v>
      </c>
      <c r="F14" s="36">
        <v>0</v>
      </c>
      <c r="G14" s="41">
        <v>6860236.54</v>
      </c>
      <c r="H14" s="41">
        <v>4430222</v>
      </c>
      <c r="I14" s="41">
        <v>101119.61</v>
      </c>
      <c r="J14" s="41">
        <v>164969.4</v>
      </c>
      <c r="K14" s="41">
        <v>127509.41</v>
      </c>
      <c r="L14" s="41">
        <v>398762.59</v>
      </c>
      <c r="M14" s="27">
        <f t="shared" si="1"/>
        <v>3.4128778331460656E-2</v>
      </c>
      <c r="N14" s="41">
        <v>12082819.549999999</v>
      </c>
      <c r="O14" s="41">
        <v>6313683.25</v>
      </c>
      <c r="P14" s="28">
        <f t="shared" si="0"/>
        <v>5769136.2999999989</v>
      </c>
    </row>
    <row r="15" spans="2:16" x14ac:dyDescent="0.25">
      <c r="B15" s="29">
        <v>335</v>
      </c>
      <c r="C15" s="24">
        <v>2</v>
      </c>
      <c r="D15" s="25" t="s">
        <v>25</v>
      </c>
      <c r="E15" s="30">
        <v>27614.17</v>
      </c>
      <c r="F15" s="37">
        <v>1</v>
      </c>
      <c r="G15" s="41">
        <v>8556899.5199999996</v>
      </c>
      <c r="H15" s="41">
        <v>5308627.0199999996</v>
      </c>
      <c r="I15" s="41">
        <v>2520790.88</v>
      </c>
      <c r="J15" s="41">
        <v>244655.85</v>
      </c>
      <c r="K15" s="41">
        <v>149583.81</v>
      </c>
      <c r="L15" s="41">
        <v>538425.42000000004</v>
      </c>
      <c r="M15" s="27">
        <f t="shared" si="1"/>
        <v>3.2086266113401291E-2</v>
      </c>
      <c r="N15" s="41">
        <v>17318982.5</v>
      </c>
      <c r="O15" s="41">
        <v>4908779.1399999997</v>
      </c>
      <c r="P15" s="31">
        <f t="shared" si="0"/>
        <v>12410203.359999999</v>
      </c>
    </row>
    <row r="16" spans="2:16" x14ac:dyDescent="0.25">
      <c r="B16" s="23">
        <v>357</v>
      </c>
      <c r="C16" s="24">
        <v>2</v>
      </c>
      <c r="D16" s="25" t="s">
        <v>26</v>
      </c>
      <c r="E16" s="26">
        <v>37884.240000000005</v>
      </c>
      <c r="F16" s="36">
        <v>0</v>
      </c>
      <c r="G16" s="41">
        <v>14492624.02</v>
      </c>
      <c r="H16" s="41">
        <v>5331007.7</v>
      </c>
      <c r="I16" s="41">
        <v>324572.81</v>
      </c>
      <c r="J16" s="41">
        <v>106004.63</v>
      </c>
      <c r="K16" s="41">
        <v>164123.85999999999</v>
      </c>
      <c r="L16" s="41">
        <v>742242.28</v>
      </c>
      <c r="M16" s="27">
        <f t="shared" si="1"/>
        <v>3.6351756985889348E-2</v>
      </c>
      <c r="N16" s="41">
        <v>21160575.299999997</v>
      </c>
      <c r="O16" s="41">
        <v>8459848.1999999993</v>
      </c>
      <c r="P16" s="28">
        <f t="shared" si="0"/>
        <v>12700727.099999998</v>
      </c>
    </row>
    <row r="17" spans="2:16" x14ac:dyDescent="0.25">
      <c r="B17" s="23">
        <v>441</v>
      </c>
      <c r="C17" s="24">
        <v>2</v>
      </c>
      <c r="D17" s="25" t="s">
        <v>27</v>
      </c>
      <c r="E17" s="26">
        <v>61685.69000000001</v>
      </c>
      <c r="F17" s="36">
        <v>0</v>
      </c>
      <c r="G17" s="41">
        <v>14879581.6</v>
      </c>
      <c r="H17" s="41">
        <v>7898713.4100000001</v>
      </c>
      <c r="I17" s="41">
        <v>14883.79</v>
      </c>
      <c r="J17" s="41">
        <v>171503.55</v>
      </c>
      <c r="K17" s="41">
        <v>9171.4699999999993</v>
      </c>
      <c r="L17" s="41">
        <v>790848.28</v>
      </c>
      <c r="M17" s="27">
        <f t="shared" si="1"/>
        <v>3.4423840518717122E-2</v>
      </c>
      <c r="N17" s="41">
        <v>23764702.099999998</v>
      </c>
      <c r="O17" s="41">
        <v>15408279.369999999</v>
      </c>
      <c r="P17" s="28">
        <f t="shared" si="0"/>
        <v>8356422.7299999986</v>
      </c>
    </row>
    <row r="18" spans="2:16" x14ac:dyDescent="0.25">
      <c r="B18" s="23">
        <v>14</v>
      </c>
      <c r="C18" s="24">
        <v>3</v>
      </c>
      <c r="D18" s="25" t="s">
        <v>28</v>
      </c>
      <c r="E18" s="26">
        <v>11359.3</v>
      </c>
      <c r="F18" s="36">
        <v>0</v>
      </c>
      <c r="G18" s="41">
        <v>2006942.84</v>
      </c>
      <c r="H18" s="41">
        <v>0</v>
      </c>
      <c r="I18" s="41">
        <v>549628.25</v>
      </c>
      <c r="J18" s="41">
        <v>132046.62</v>
      </c>
      <c r="K18" s="41">
        <v>47344.5</v>
      </c>
      <c r="L18" s="41">
        <v>100150.92</v>
      </c>
      <c r="M18" s="27">
        <f t="shared" si="1"/>
        <v>3.6605374019402115E-2</v>
      </c>
      <c r="N18" s="41">
        <v>2836113.13</v>
      </c>
      <c r="O18" s="41">
        <v>380885.7</v>
      </c>
      <c r="P18" s="28">
        <f t="shared" si="0"/>
        <v>2455227.4299999997</v>
      </c>
    </row>
    <row r="19" spans="2:16" x14ac:dyDescent="0.25">
      <c r="B19" s="23">
        <v>36</v>
      </c>
      <c r="C19" s="24">
        <v>3</v>
      </c>
      <c r="D19" s="25" t="s">
        <v>29</v>
      </c>
      <c r="E19" s="26">
        <v>4971.59</v>
      </c>
      <c r="F19" s="36">
        <v>1</v>
      </c>
      <c r="G19" s="41">
        <v>1700226.59</v>
      </c>
      <c r="H19" s="41">
        <v>5069891.18</v>
      </c>
      <c r="I19" s="41">
        <v>203254.08</v>
      </c>
      <c r="J19" s="41">
        <v>10732.71</v>
      </c>
      <c r="K19" s="41">
        <v>142363.78</v>
      </c>
      <c r="L19" s="41">
        <v>356323.42</v>
      </c>
      <c r="M19" s="27">
        <f t="shared" si="1"/>
        <v>5.0000000420965876E-2</v>
      </c>
      <c r="N19" s="41">
        <v>7482791.7599999998</v>
      </c>
      <c r="O19" s="41">
        <v>1206895.49</v>
      </c>
      <c r="P19" s="28">
        <f t="shared" si="0"/>
        <v>6275896.2699999996</v>
      </c>
    </row>
    <row r="20" spans="2:16" x14ac:dyDescent="0.25">
      <c r="B20" s="23">
        <v>55</v>
      </c>
      <c r="C20" s="24">
        <v>3</v>
      </c>
      <c r="D20" s="25" t="s">
        <v>30</v>
      </c>
      <c r="E20" s="26">
        <v>3158.44</v>
      </c>
      <c r="F20" s="36">
        <v>0</v>
      </c>
      <c r="G20" s="41">
        <v>849684.12</v>
      </c>
      <c r="H20" s="41">
        <v>492127.92</v>
      </c>
      <c r="I20" s="41">
        <v>48521.46</v>
      </c>
      <c r="J20" s="41">
        <v>1889.27</v>
      </c>
      <c r="K20" s="41">
        <v>0</v>
      </c>
      <c r="L20" s="41">
        <v>42767.41</v>
      </c>
      <c r="M20" s="27">
        <f t="shared" si="1"/>
        <v>3.0718797969379572E-2</v>
      </c>
      <c r="N20" s="41">
        <v>1434990.18</v>
      </c>
      <c r="O20" s="41">
        <v>217316.16</v>
      </c>
      <c r="P20" s="28">
        <f t="shared" si="0"/>
        <v>1217674.02</v>
      </c>
    </row>
    <row r="21" spans="2:16" x14ac:dyDescent="0.25">
      <c r="B21" s="23">
        <v>103</v>
      </c>
      <c r="C21" s="24">
        <v>3</v>
      </c>
      <c r="D21" s="25" t="s">
        <v>31</v>
      </c>
      <c r="E21" s="26">
        <v>3704.3299999999995</v>
      </c>
      <c r="F21" s="36">
        <v>1</v>
      </c>
      <c r="G21" s="41">
        <v>984301.76</v>
      </c>
      <c r="H21" s="41">
        <v>820489.47</v>
      </c>
      <c r="I21" s="41">
        <v>0</v>
      </c>
      <c r="J21" s="41">
        <v>21787.86</v>
      </c>
      <c r="K21" s="41">
        <v>0</v>
      </c>
      <c r="L21" s="41">
        <v>56280.67</v>
      </c>
      <c r="M21" s="27">
        <f t="shared" si="1"/>
        <v>3.0812063002429311E-2</v>
      </c>
      <c r="N21" s="41">
        <v>1882859.76</v>
      </c>
      <c r="O21" s="41">
        <v>722298.07999999984</v>
      </c>
      <c r="P21" s="28">
        <f t="shared" si="0"/>
        <v>1160561.6800000002</v>
      </c>
    </row>
    <row r="22" spans="2:16" x14ac:dyDescent="0.25">
      <c r="B22" s="23">
        <v>123</v>
      </c>
      <c r="C22" s="24">
        <v>3</v>
      </c>
      <c r="D22" s="25" t="s">
        <v>32</v>
      </c>
      <c r="E22" s="26">
        <v>6734.17</v>
      </c>
      <c r="F22" s="36">
        <v>0</v>
      </c>
      <c r="G22" s="41">
        <v>811629.91</v>
      </c>
      <c r="H22" s="41">
        <v>1755112.1</v>
      </c>
      <c r="I22" s="41">
        <v>292173.65999999997</v>
      </c>
      <c r="J22" s="41">
        <v>69751.09</v>
      </c>
      <c r="K22" s="41">
        <v>134.27000000000001</v>
      </c>
      <c r="L22" s="41">
        <v>91008.87</v>
      </c>
      <c r="M22" s="27">
        <f t="shared" si="1"/>
        <v>3.1073763313993367E-2</v>
      </c>
      <c r="N22" s="41">
        <v>3019809.9000000004</v>
      </c>
      <c r="O22" s="41">
        <v>613594.22</v>
      </c>
      <c r="P22" s="28">
        <f t="shared" si="0"/>
        <v>2406215.6800000006</v>
      </c>
    </row>
    <row r="23" spans="2:16" x14ac:dyDescent="0.25">
      <c r="B23" s="23">
        <v>179</v>
      </c>
      <c r="C23" s="24">
        <v>3</v>
      </c>
      <c r="D23" s="25" t="s">
        <v>33</v>
      </c>
      <c r="E23" s="26">
        <v>5299.9</v>
      </c>
      <c r="F23" s="36">
        <v>0</v>
      </c>
      <c r="G23" s="41">
        <v>2331442.86</v>
      </c>
      <c r="H23" s="41">
        <v>491065.47</v>
      </c>
      <c r="I23" s="41">
        <v>219421.08</v>
      </c>
      <c r="J23" s="41">
        <v>65499.61</v>
      </c>
      <c r="K23" s="41">
        <v>681.58</v>
      </c>
      <c r="L23" s="41">
        <v>96044.58</v>
      </c>
      <c r="M23" s="27">
        <f t="shared" si="1"/>
        <v>3.0901274877412663E-2</v>
      </c>
      <c r="N23" s="41">
        <v>3204155.18</v>
      </c>
      <c r="O23" s="41">
        <v>16987.400000000001</v>
      </c>
      <c r="P23" s="28">
        <f t="shared" si="0"/>
        <v>3187167.7800000003</v>
      </c>
    </row>
    <row r="24" spans="2:16" x14ac:dyDescent="0.25">
      <c r="B24" s="23">
        <v>293</v>
      </c>
      <c r="C24" s="24">
        <v>3</v>
      </c>
      <c r="D24" s="25" t="s">
        <v>34</v>
      </c>
      <c r="E24" s="26">
        <v>6294.8400000000011</v>
      </c>
      <c r="F24" s="36">
        <v>0</v>
      </c>
      <c r="G24" s="41">
        <v>2059581.6</v>
      </c>
      <c r="H24" s="41">
        <v>1255001.0900000001</v>
      </c>
      <c r="I24" s="41">
        <v>129315.1</v>
      </c>
      <c r="J24" s="41">
        <v>104689.51000000001</v>
      </c>
      <c r="K24" s="41">
        <v>2440.64</v>
      </c>
      <c r="L24" s="41">
        <v>109729.36</v>
      </c>
      <c r="M24" s="27">
        <f t="shared" si="1"/>
        <v>3.0900731240092686E-2</v>
      </c>
      <c r="N24" s="41">
        <v>3660757.3000000007</v>
      </c>
      <c r="O24" s="41">
        <v>1465119.84</v>
      </c>
      <c r="P24" s="28">
        <f t="shared" si="0"/>
        <v>2195637.4600000009</v>
      </c>
    </row>
    <row r="25" spans="2:16" x14ac:dyDescent="0.25">
      <c r="B25" s="23">
        <v>12</v>
      </c>
      <c r="C25" s="24">
        <v>4</v>
      </c>
      <c r="D25" s="25" t="s">
        <v>35</v>
      </c>
      <c r="E25" s="26">
        <v>6048.03</v>
      </c>
      <c r="F25" s="36">
        <v>0</v>
      </c>
      <c r="G25" s="41">
        <v>2386838.5499999998</v>
      </c>
      <c r="H25" s="41">
        <v>2433683.75</v>
      </c>
      <c r="I25" s="41">
        <v>51930.17</v>
      </c>
      <c r="J25" s="41">
        <v>77521.179999999993</v>
      </c>
      <c r="K25" s="41">
        <v>18591.77</v>
      </c>
      <c r="L25" s="41">
        <v>204807.34</v>
      </c>
      <c r="M25" s="27">
        <f t="shared" si="1"/>
        <v>4.1220618566394973E-2</v>
      </c>
      <c r="N25" s="41">
        <v>5173372.7599999988</v>
      </c>
      <c r="O25" s="41">
        <v>1376037.5499999998</v>
      </c>
      <c r="P25" s="28">
        <f t="shared" si="0"/>
        <v>3797335.209999999</v>
      </c>
    </row>
    <row r="26" spans="2:16" x14ac:dyDescent="0.25">
      <c r="B26" s="23">
        <v>21</v>
      </c>
      <c r="C26" s="24">
        <v>4</v>
      </c>
      <c r="D26" s="25" t="s">
        <v>36</v>
      </c>
      <c r="E26" s="26">
        <v>5438.3499999999995</v>
      </c>
      <c r="F26" s="36">
        <v>0</v>
      </c>
      <c r="G26" s="41">
        <v>3152937.48</v>
      </c>
      <c r="H26" s="41">
        <v>878321</v>
      </c>
      <c r="I26" s="41">
        <v>227763.6</v>
      </c>
      <c r="J26" s="41">
        <v>66571.649999999994</v>
      </c>
      <c r="K26" s="41">
        <v>2670.87</v>
      </c>
      <c r="L26" s="41">
        <v>139219.32</v>
      </c>
      <c r="M26" s="27">
        <f t="shared" si="1"/>
        <v>3.216515921877789E-2</v>
      </c>
      <c r="N26" s="41">
        <v>4467483.9200000009</v>
      </c>
      <c r="O26" s="41">
        <v>1108723.19</v>
      </c>
      <c r="P26" s="28">
        <f t="shared" si="0"/>
        <v>3358760.7300000009</v>
      </c>
    </row>
    <row r="27" spans="2:16" x14ac:dyDescent="0.25">
      <c r="B27" s="23">
        <v>34</v>
      </c>
      <c r="C27" s="24">
        <v>4</v>
      </c>
      <c r="D27" s="25" t="s">
        <v>37</v>
      </c>
      <c r="E27" s="26">
        <v>4310.08</v>
      </c>
      <c r="F27" s="36">
        <v>0</v>
      </c>
      <c r="G27" s="41">
        <v>1114125.23</v>
      </c>
      <c r="H27" s="41">
        <v>1063866.22</v>
      </c>
      <c r="I27" s="41">
        <v>0</v>
      </c>
      <c r="J27" s="41">
        <v>14032.08</v>
      </c>
      <c r="K27" s="41">
        <v>426.13</v>
      </c>
      <c r="L27" s="41">
        <v>69286.070000000007</v>
      </c>
      <c r="M27" s="27">
        <f t="shared" si="1"/>
        <v>3.160212581574165E-2</v>
      </c>
      <c r="N27" s="41">
        <v>2261735.73</v>
      </c>
      <c r="O27" s="41">
        <v>921612.77999999991</v>
      </c>
      <c r="P27" s="28">
        <f t="shared" si="0"/>
        <v>1340122.9500000002</v>
      </c>
    </row>
    <row r="28" spans="2:16" x14ac:dyDescent="0.25">
      <c r="B28" s="23">
        <v>87</v>
      </c>
      <c r="C28" s="24">
        <v>4</v>
      </c>
      <c r="D28" s="25" t="s">
        <v>38</v>
      </c>
      <c r="E28" s="26">
        <v>11249.39</v>
      </c>
      <c r="F28" s="36">
        <v>0</v>
      </c>
      <c r="G28" s="41">
        <v>3739875.41</v>
      </c>
      <c r="H28" s="41">
        <v>1648964.8599999999</v>
      </c>
      <c r="I28" s="41">
        <v>39061.160000000003</v>
      </c>
      <c r="J28" s="41">
        <v>57329.03</v>
      </c>
      <c r="K28" s="41">
        <v>7947.16</v>
      </c>
      <c r="L28" s="41">
        <v>173089.83</v>
      </c>
      <c r="M28" s="27">
        <f t="shared" si="1"/>
        <v>3.1509964172613078E-2</v>
      </c>
      <c r="N28" s="41">
        <v>5666267.4500000002</v>
      </c>
      <c r="O28" s="41">
        <v>1812904.22</v>
      </c>
      <c r="P28" s="28">
        <f t="shared" si="0"/>
        <v>3853363.2300000004</v>
      </c>
    </row>
    <row r="29" spans="2:16" x14ac:dyDescent="0.25">
      <c r="B29" s="23">
        <v>88</v>
      </c>
      <c r="C29" s="24">
        <v>4</v>
      </c>
      <c r="D29" s="25" t="s">
        <v>39</v>
      </c>
      <c r="E29" s="26">
        <v>5380.82</v>
      </c>
      <c r="F29" s="36">
        <v>0</v>
      </c>
      <c r="G29" s="41">
        <v>1839597.92</v>
      </c>
      <c r="H29" s="41">
        <v>971141.33000000007</v>
      </c>
      <c r="I29" s="41">
        <v>352429.12</v>
      </c>
      <c r="J29" s="41">
        <v>45152.94</v>
      </c>
      <c r="K29" s="41">
        <v>0</v>
      </c>
      <c r="L29" s="41">
        <v>99149.97</v>
      </c>
      <c r="M29" s="27">
        <f t="shared" si="1"/>
        <v>3.0904002566999749E-2</v>
      </c>
      <c r="N29" s="41">
        <v>3307471.2800000003</v>
      </c>
      <c r="O29" s="41">
        <v>1048910.48</v>
      </c>
      <c r="P29" s="28">
        <f t="shared" si="0"/>
        <v>2258560.8000000003</v>
      </c>
    </row>
    <row r="30" spans="2:16" x14ac:dyDescent="0.25">
      <c r="B30" s="23">
        <v>89</v>
      </c>
      <c r="C30" s="24">
        <v>4</v>
      </c>
      <c r="D30" s="25" t="s">
        <v>254</v>
      </c>
      <c r="E30" s="26">
        <v>5688.74</v>
      </c>
      <c r="F30" s="36">
        <v>0</v>
      </c>
      <c r="G30" s="41">
        <v>1778565.47</v>
      </c>
      <c r="H30" s="41">
        <v>1958099.97</v>
      </c>
      <c r="I30" s="41">
        <v>1399602.5</v>
      </c>
      <c r="J30" s="41">
        <v>29424.6</v>
      </c>
      <c r="K30" s="41">
        <v>16966.82</v>
      </c>
      <c r="L30" s="41">
        <v>168703.02</v>
      </c>
      <c r="M30" s="27">
        <f t="shared" si="1"/>
        <v>3.255143899714065E-2</v>
      </c>
      <c r="N30" s="41">
        <v>5351362.379999999</v>
      </c>
      <c r="O30" s="41">
        <v>1193245.8599999999</v>
      </c>
      <c r="P30" s="28">
        <f t="shared" si="0"/>
        <v>4158116.5199999991</v>
      </c>
    </row>
    <row r="31" spans="2:16" x14ac:dyDescent="0.25">
      <c r="B31" s="23">
        <v>143</v>
      </c>
      <c r="C31" s="24">
        <v>4</v>
      </c>
      <c r="D31" s="25" t="s">
        <v>40</v>
      </c>
      <c r="E31" s="26">
        <v>2906.48</v>
      </c>
      <c r="F31" s="36">
        <v>0</v>
      </c>
      <c r="G31" s="41">
        <v>583671.29999999993</v>
      </c>
      <c r="H31" s="41">
        <v>370792.37</v>
      </c>
      <c r="I31" s="41">
        <v>55781.599999999999</v>
      </c>
      <c r="J31" s="41">
        <v>35777.39</v>
      </c>
      <c r="K31" s="41">
        <v>0</v>
      </c>
      <c r="L31" s="41">
        <v>35880.71</v>
      </c>
      <c r="M31" s="27">
        <f t="shared" si="1"/>
        <v>3.4302038925237054E-2</v>
      </c>
      <c r="N31" s="41">
        <v>1081903.3699999999</v>
      </c>
      <c r="O31" s="41">
        <v>780052.83</v>
      </c>
      <c r="P31" s="28">
        <f t="shared" si="0"/>
        <v>301850.53999999992</v>
      </c>
    </row>
    <row r="32" spans="2:16" x14ac:dyDescent="0.25">
      <c r="B32" s="23">
        <v>183</v>
      </c>
      <c r="C32" s="24">
        <v>4</v>
      </c>
      <c r="D32" s="25" t="s">
        <v>41</v>
      </c>
      <c r="E32" s="26">
        <v>12436.082400000001</v>
      </c>
      <c r="F32" s="36">
        <v>1</v>
      </c>
      <c r="G32" s="41">
        <v>4592024</v>
      </c>
      <c r="H32" s="41">
        <v>2168818.6800000002</v>
      </c>
      <c r="I32" s="41">
        <v>395231.94</v>
      </c>
      <c r="J32" s="41">
        <v>51130.84</v>
      </c>
      <c r="K32" s="41">
        <v>2219.66</v>
      </c>
      <c r="L32" s="41">
        <v>234052.35</v>
      </c>
      <c r="M32" s="27">
        <f t="shared" si="1"/>
        <v>3.2464773002594136E-2</v>
      </c>
      <c r="N32" s="41">
        <v>7443477.4699999997</v>
      </c>
      <c r="O32" s="41">
        <v>830619.73</v>
      </c>
      <c r="P32" s="28">
        <f t="shared" si="0"/>
        <v>6612857.7400000002</v>
      </c>
    </row>
    <row r="33" spans="2:16" x14ac:dyDescent="0.25">
      <c r="B33" s="23">
        <v>186</v>
      </c>
      <c r="C33" s="24">
        <v>4</v>
      </c>
      <c r="D33" s="25" t="s">
        <v>42</v>
      </c>
      <c r="E33" s="26">
        <v>9865.7900000000009</v>
      </c>
      <c r="F33" s="36">
        <v>1</v>
      </c>
      <c r="G33" s="41">
        <v>5315578.18</v>
      </c>
      <c r="H33" s="41">
        <v>3316460.56</v>
      </c>
      <c r="I33" s="41">
        <v>0</v>
      </c>
      <c r="J33" s="41">
        <v>40035.009999999995</v>
      </c>
      <c r="K33" s="41">
        <v>223895.05</v>
      </c>
      <c r="L33" s="41">
        <v>444798.44</v>
      </c>
      <c r="M33" s="27">
        <f t="shared" si="1"/>
        <v>4.9999999999999996E-2</v>
      </c>
      <c r="N33" s="41">
        <v>9340767.2400000002</v>
      </c>
      <c r="O33" s="41">
        <v>2557234.56</v>
      </c>
      <c r="P33" s="28">
        <f t="shared" si="0"/>
        <v>6783532.6799999997</v>
      </c>
    </row>
    <row r="34" spans="2:16" x14ac:dyDescent="0.25">
      <c r="B34" s="23">
        <v>190</v>
      </c>
      <c r="C34" s="24">
        <v>4</v>
      </c>
      <c r="D34" s="25" t="s">
        <v>43</v>
      </c>
      <c r="E34" s="26">
        <v>3127.4500000000003</v>
      </c>
      <c r="F34" s="36">
        <v>0</v>
      </c>
      <c r="G34" s="41">
        <v>1408833.61</v>
      </c>
      <c r="H34" s="41">
        <v>756156.27999999991</v>
      </c>
      <c r="I34" s="41">
        <v>286693.25</v>
      </c>
      <c r="J34" s="41">
        <v>31681.969999999998</v>
      </c>
      <c r="K34" s="41">
        <v>27957.79</v>
      </c>
      <c r="L34" s="41">
        <v>122372.52</v>
      </c>
      <c r="M34" s="27">
        <f t="shared" si="1"/>
        <v>4.8728309688889464E-2</v>
      </c>
      <c r="N34" s="41">
        <v>2633695.4200000004</v>
      </c>
      <c r="O34" s="41">
        <v>797103.2</v>
      </c>
      <c r="P34" s="28">
        <f t="shared" si="0"/>
        <v>1836592.2200000004</v>
      </c>
    </row>
    <row r="35" spans="2:16" x14ac:dyDescent="0.25">
      <c r="B35" s="23">
        <v>324</v>
      </c>
      <c r="C35" s="24">
        <v>4</v>
      </c>
      <c r="D35" s="25" t="s">
        <v>44</v>
      </c>
      <c r="E35" s="26">
        <v>7255.69</v>
      </c>
      <c r="F35" s="36">
        <v>0</v>
      </c>
      <c r="G35" s="41">
        <v>3110305.86</v>
      </c>
      <c r="H35" s="41">
        <v>1981859.97</v>
      </c>
      <c r="I35" s="41">
        <v>6813.84</v>
      </c>
      <c r="J35" s="41">
        <v>75841.34</v>
      </c>
      <c r="K35" s="41">
        <v>43608.17</v>
      </c>
      <c r="L35" s="41">
        <v>209401.38</v>
      </c>
      <c r="M35" s="27">
        <f t="shared" si="1"/>
        <v>4.012728213358642E-2</v>
      </c>
      <c r="N35" s="41">
        <v>5427830.5599999996</v>
      </c>
      <c r="O35" s="41">
        <v>1691010.1199999999</v>
      </c>
      <c r="P35" s="28">
        <f t="shared" si="0"/>
        <v>3736820.4399999995</v>
      </c>
    </row>
    <row r="36" spans="2:16" x14ac:dyDescent="0.25">
      <c r="B36" s="23">
        <v>429</v>
      </c>
      <c r="C36" s="24">
        <v>4</v>
      </c>
      <c r="D36" s="25" t="s">
        <v>45</v>
      </c>
      <c r="E36" s="26">
        <v>4026.1830000000004</v>
      </c>
      <c r="F36" s="36">
        <v>0</v>
      </c>
      <c r="G36" s="41">
        <v>741238.54</v>
      </c>
      <c r="H36" s="41">
        <v>423401.75</v>
      </c>
      <c r="I36" s="41">
        <v>346230.53</v>
      </c>
      <c r="J36" s="41">
        <v>17849.939999999999</v>
      </c>
      <c r="K36" s="41">
        <v>840.35</v>
      </c>
      <c r="L36" s="41">
        <v>50102.29</v>
      </c>
      <c r="M36" s="27">
        <f t="shared" si="1"/>
        <v>3.2755991030655844E-2</v>
      </c>
      <c r="N36" s="41">
        <v>1579663.4000000001</v>
      </c>
      <c r="O36" s="41">
        <v>627296.4</v>
      </c>
      <c r="P36" s="28">
        <f t="shared" si="0"/>
        <v>952367.00000000012</v>
      </c>
    </row>
    <row r="37" spans="2:16" x14ac:dyDescent="0.25">
      <c r="B37" s="23">
        <v>601</v>
      </c>
      <c r="C37" s="24">
        <v>4</v>
      </c>
      <c r="D37" s="25" t="s">
        <v>46</v>
      </c>
      <c r="E37" s="26">
        <v>5412.3700000000008</v>
      </c>
      <c r="F37" s="36">
        <v>0</v>
      </c>
      <c r="G37" s="41">
        <v>2263396.6300000004</v>
      </c>
      <c r="H37" s="41">
        <v>983067.64</v>
      </c>
      <c r="I37" s="41">
        <v>962668.37</v>
      </c>
      <c r="J37" s="41">
        <v>55489.5</v>
      </c>
      <c r="K37" s="41">
        <v>10822.49</v>
      </c>
      <c r="L37" s="41">
        <v>140555.9</v>
      </c>
      <c r="M37" s="27">
        <f t="shared" si="1"/>
        <v>3.2875153852711683E-2</v>
      </c>
      <c r="N37" s="41">
        <v>4416000.5300000012</v>
      </c>
      <c r="O37" s="41">
        <v>1001311.06</v>
      </c>
      <c r="P37" s="28">
        <f t="shared" si="0"/>
        <v>3414689.4700000011</v>
      </c>
    </row>
    <row r="38" spans="2:16" x14ac:dyDescent="0.25">
      <c r="B38" s="23">
        <v>760</v>
      </c>
      <c r="C38" s="24">
        <v>4</v>
      </c>
      <c r="D38" s="25" t="s">
        <v>47</v>
      </c>
      <c r="E38" s="26">
        <v>4695.5099999999993</v>
      </c>
      <c r="F38" s="36">
        <v>1</v>
      </c>
      <c r="G38" s="41">
        <v>872373.51</v>
      </c>
      <c r="H38" s="41">
        <v>813523.23</v>
      </c>
      <c r="I38" s="41">
        <v>0</v>
      </c>
      <c r="J38" s="41">
        <v>68626.41</v>
      </c>
      <c r="K38" s="41">
        <v>675.72</v>
      </c>
      <c r="L38" s="41">
        <v>54483.13</v>
      </c>
      <c r="M38" s="27">
        <f t="shared" si="1"/>
        <v>3.1041001069012766E-2</v>
      </c>
      <c r="N38" s="41">
        <v>1809681.9999999998</v>
      </c>
      <c r="O38" s="41">
        <v>1203457.6599999999</v>
      </c>
      <c r="P38" s="28">
        <f t="shared" si="0"/>
        <v>606224.33999999985</v>
      </c>
    </row>
    <row r="39" spans="2:16" x14ac:dyDescent="0.25">
      <c r="B39" s="23">
        <v>878</v>
      </c>
      <c r="C39" s="24">
        <v>4</v>
      </c>
      <c r="D39" s="25" t="s">
        <v>260</v>
      </c>
      <c r="E39" s="26">
        <v>7319.6200000000017</v>
      </c>
      <c r="F39" s="36">
        <v>1</v>
      </c>
      <c r="G39" s="41">
        <v>2311081.79</v>
      </c>
      <c r="H39" s="41">
        <v>1492357.53</v>
      </c>
      <c r="I39" s="41">
        <v>243139.59</v>
      </c>
      <c r="J39" s="41">
        <v>130914.13</v>
      </c>
      <c r="K39" s="41">
        <v>19861.05</v>
      </c>
      <c r="L39" s="41">
        <v>151434.6</v>
      </c>
      <c r="M39" s="27">
        <f t="shared" si="1"/>
        <v>3.6078585878848268E-2</v>
      </c>
      <c r="N39" s="41">
        <v>4348788.6899999995</v>
      </c>
      <c r="O39" s="41">
        <v>1317864.46</v>
      </c>
      <c r="P39" s="28">
        <f t="shared" si="0"/>
        <v>3030924.2299999995</v>
      </c>
    </row>
    <row r="40" spans="2:16" x14ac:dyDescent="0.25">
      <c r="B40" s="23">
        <v>8</v>
      </c>
      <c r="C40" s="24">
        <v>5</v>
      </c>
      <c r="D40" s="25" t="s">
        <v>48</v>
      </c>
      <c r="E40" s="26">
        <v>2253.19</v>
      </c>
      <c r="F40" s="38">
        <v>1</v>
      </c>
      <c r="G40" s="41">
        <v>542558.63</v>
      </c>
      <c r="H40" s="41">
        <v>390689.66</v>
      </c>
      <c r="I40" s="41">
        <v>73142.95</v>
      </c>
      <c r="J40" s="41">
        <v>3123.27</v>
      </c>
      <c r="K40" s="41">
        <v>1051.56</v>
      </c>
      <c r="L40" s="41">
        <v>31968.42</v>
      </c>
      <c r="M40" s="27">
        <f t="shared" si="1"/>
        <v>3.1634171133412381E-2</v>
      </c>
      <c r="N40" s="41">
        <v>1042534.4900000001</v>
      </c>
      <c r="O40" s="41">
        <v>403560.81000000006</v>
      </c>
      <c r="P40" s="28">
        <f t="shared" si="0"/>
        <v>638973.68000000005</v>
      </c>
    </row>
    <row r="41" spans="2:16" x14ac:dyDescent="0.25">
      <c r="B41" s="23">
        <v>41</v>
      </c>
      <c r="C41" s="24">
        <v>5</v>
      </c>
      <c r="D41" s="25" t="s">
        <v>49</v>
      </c>
      <c r="E41" s="26">
        <v>1364.9699999999998</v>
      </c>
      <c r="F41" s="36">
        <v>0</v>
      </c>
      <c r="G41" s="41">
        <v>359806.03</v>
      </c>
      <c r="H41" s="41">
        <v>177440.77</v>
      </c>
      <c r="I41" s="41">
        <v>0</v>
      </c>
      <c r="J41" s="41">
        <v>10259.67</v>
      </c>
      <c r="K41" s="41">
        <v>0</v>
      </c>
      <c r="L41" s="41">
        <v>16630.39</v>
      </c>
      <c r="M41" s="27">
        <f t="shared" si="1"/>
        <v>3.0374782603025671E-2</v>
      </c>
      <c r="N41" s="41">
        <v>564136.8600000001</v>
      </c>
      <c r="O41" s="41">
        <v>294651.75</v>
      </c>
      <c r="P41" s="28">
        <f t="shared" si="0"/>
        <v>269485.1100000001</v>
      </c>
    </row>
    <row r="42" spans="2:16" x14ac:dyDescent="0.25">
      <c r="B42" s="23">
        <v>56</v>
      </c>
      <c r="C42" s="24">
        <v>5</v>
      </c>
      <c r="D42" s="25" t="s">
        <v>50</v>
      </c>
      <c r="E42" s="26">
        <v>2532.6</v>
      </c>
      <c r="F42" s="36">
        <v>0</v>
      </c>
      <c r="G42" s="41">
        <v>856448.57000000007</v>
      </c>
      <c r="H42" s="41">
        <v>149900.07999999999</v>
      </c>
      <c r="I42" s="41">
        <v>19429.43</v>
      </c>
      <c r="J42" s="41">
        <v>6913.64</v>
      </c>
      <c r="K42" s="41">
        <v>333.49</v>
      </c>
      <c r="L42" s="41">
        <v>32105.77</v>
      </c>
      <c r="M42" s="27">
        <f t="shared" si="1"/>
        <v>3.1079367366068443E-2</v>
      </c>
      <c r="N42" s="41">
        <v>1065130.98</v>
      </c>
      <c r="O42" s="41">
        <v>42700.71</v>
      </c>
      <c r="P42" s="28">
        <f t="shared" si="0"/>
        <v>1022430.27</v>
      </c>
    </row>
    <row r="43" spans="2:16" x14ac:dyDescent="0.25">
      <c r="B43" s="23">
        <v>67</v>
      </c>
      <c r="C43" s="24">
        <v>5</v>
      </c>
      <c r="D43" s="25" t="s">
        <v>51</v>
      </c>
      <c r="E43" s="26">
        <v>1079.777567453717</v>
      </c>
      <c r="F43" s="38">
        <v>1</v>
      </c>
      <c r="G43" s="41">
        <v>185874.06</v>
      </c>
      <c r="H43" s="41">
        <v>0</v>
      </c>
      <c r="I43" s="41">
        <v>0</v>
      </c>
      <c r="J43" s="41">
        <v>25111.59</v>
      </c>
      <c r="K43" s="41">
        <v>0</v>
      </c>
      <c r="L43" s="41">
        <v>6831.8</v>
      </c>
      <c r="M43" s="27">
        <f t="shared" si="1"/>
        <v>3.2380401226339325E-2</v>
      </c>
      <c r="N43" s="41">
        <v>217817.44999999998</v>
      </c>
      <c r="O43" s="41">
        <v>0</v>
      </c>
      <c r="P43" s="28">
        <f t="shared" si="0"/>
        <v>217817.44999999998</v>
      </c>
    </row>
    <row r="44" spans="2:16" x14ac:dyDescent="0.25">
      <c r="B44" s="23">
        <v>157</v>
      </c>
      <c r="C44" s="24">
        <v>5</v>
      </c>
      <c r="D44" s="25" t="s">
        <v>52</v>
      </c>
      <c r="E44" s="26">
        <v>308.36667311590242</v>
      </c>
      <c r="F44" s="38">
        <v>1</v>
      </c>
      <c r="G44" s="41">
        <v>183258.41</v>
      </c>
      <c r="H44" s="41">
        <v>0</v>
      </c>
      <c r="I44" s="41">
        <v>25857.29</v>
      </c>
      <c r="J44" s="41">
        <v>1167.23</v>
      </c>
      <c r="K44" s="41">
        <v>0</v>
      </c>
      <c r="L44" s="41">
        <v>6331.83</v>
      </c>
      <c r="M44" s="27">
        <f t="shared" si="1"/>
        <v>3.0111003303977167E-2</v>
      </c>
      <c r="N44" s="41">
        <v>216614.76</v>
      </c>
      <c r="O44" s="41">
        <v>150</v>
      </c>
      <c r="P44" s="28">
        <f t="shared" si="0"/>
        <v>216464.76</v>
      </c>
    </row>
    <row r="45" spans="2:16" x14ac:dyDescent="0.25">
      <c r="B45" s="23">
        <v>214</v>
      </c>
      <c r="C45" s="24">
        <v>5</v>
      </c>
      <c r="D45" s="25" t="s">
        <v>53</v>
      </c>
      <c r="E45" s="26">
        <v>3362.9200000000005</v>
      </c>
      <c r="F45" s="38">
        <v>1</v>
      </c>
      <c r="G45" s="41">
        <v>948411.54</v>
      </c>
      <c r="H45" s="41">
        <v>987021.72</v>
      </c>
      <c r="I45" s="41">
        <v>26117.65</v>
      </c>
      <c r="J45" s="41">
        <v>7484.16</v>
      </c>
      <c r="K45" s="41">
        <v>752.17</v>
      </c>
      <c r="L45" s="41">
        <v>61146.69</v>
      </c>
      <c r="M45" s="27">
        <f t="shared" si="1"/>
        <v>3.1042281500412203E-2</v>
      </c>
      <c r="N45" s="41">
        <v>2030933.9299999997</v>
      </c>
      <c r="O45" s="41">
        <v>891786.46</v>
      </c>
      <c r="P45" s="28">
        <f t="shared" si="0"/>
        <v>1139147.4699999997</v>
      </c>
    </row>
    <row r="46" spans="2:16" x14ac:dyDescent="0.25">
      <c r="B46" s="23">
        <v>223</v>
      </c>
      <c r="C46" s="24">
        <v>5</v>
      </c>
      <c r="D46" s="25" t="s">
        <v>54</v>
      </c>
      <c r="E46" s="26">
        <v>294.77000000000004</v>
      </c>
      <c r="F46" s="36">
        <v>0</v>
      </c>
      <c r="G46" s="41">
        <v>130413.35</v>
      </c>
      <c r="H46" s="41">
        <v>18518.490000000002</v>
      </c>
      <c r="I46" s="41">
        <v>51458.679999999993</v>
      </c>
      <c r="J46" s="41">
        <v>2493.04</v>
      </c>
      <c r="K46" s="41">
        <v>1925.54</v>
      </c>
      <c r="L46" s="41">
        <v>6978.24</v>
      </c>
      <c r="M46" s="27">
        <f t="shared" si="1"/>
        <v>3.4071923561990167E-2</v>
      </c>
      <c r="N46" s="41">
        <v>211787.34</v>
      </c>
      <c r="O46" s="41">
        <v>2274.1999999999998</v>
      </c>
      <c r="P46" s="28">
        <f t="shared" si="0"/>
        <v>209513.13999999998</v>
      </c>
    </row>
    <row r="47" spans="2:16" x14ac:dyDescent="0.25">
      <c r="B47" s="23">
        <v>224</v>
      </c>
      <c r="C47" s="24">
        <v>5</v>
      </c>
      <c r="D47" s="25" t="s">
        <v>55</v>
      </c>
      <c r="E47" s="26">
        <v>185.9200315345611</v>
      </c>
      <c r="F47" s="38">
        <v>0</v>
      </c>
      <c r="G47" s="41">
        <v>73863.25</v>
      </c>
      <c r="H47" s="41">
        <v>0</v>
      </c>
      <c r="I47" s="41">
        <v>16595.7</v>
      </c>
      <c r="J47" s="41">
        <v>2479.37</v>
      </c>
      <c r="K47" s="41">
        <v>0</v>
      </c>
      <c r="L47" s="41">
        <v>2837.74</v>
      </c>
      <c r="M47" s="27">
        <f t="shared" si="1"/>
        <v>3.0533583994201745E-2</v>
      </c>
      <c r="N47" s="41">
        <v>95776.06</v>
      </c>
      <c r="O47" s="41">
        <v>165</v>
      </c>
      <c r="P47" s="28">
        <f t="shared" si="0"/>
        <v>95611.06</v>
      </c>
    </row>
    <row r="48" spans="2:16" x14ac:dyDescent="0.25">
      <c r="B48" s="23">
        <v>233</v>
      </c>
      <c r="C48" s="24">
        <v>5</v>
      </c>
      <c r="D48" s="25" t="s">
        <v>56</v>
      </c>
      <c r="E48" s="26">
        <v>2226.5600000000004</v>
      </c>
      <c r="F48" s="36">
        <v>0</v>
      </c>
      <c r="G48" s="41">
        <v>512063.56</v>
      </c>
      <c r="H48" s="41">
        <v>247532.81</v>
      </c>
      <c r="I48" s="41">
        <v>0</v>
      </c>
      <c r="J48" s="41">
        <v>8388.01</v>
      </c>
      <c r="K48" s="41">
        <v>550.29</v>
      </c>
      <c r="L48" s="41">
        <v>23598.94</v>
      </c>
      <c r="M48" s="27">
        <f t="shared" si="1"/>
        <v>3.070640912009864E-2</v>
      </c>
      <c r="N48" s="41">
        <v>792133.61</v>
      </c>
      <c r="O48" s="41">
        <v>410686.88</v>
      </c>
      <c r="P48" s="28">
        <f t="shared" si="0"/>
        <v>381446.73</v>
      </c>
    </row>
    <row r="49" spans="2:16" x14ac:dyDescent="0.25">
      <c r="B49" s="23">
        <v>272</v>
      </c>
      <c r="C49" s="24">
        <v>5</v>
      </c>
      <c r="D49" s="25" t="s">
        <v>57</v>
      </c>
      <c r="E49" s="26">
        <v>332.5309054271932</v>
      </c>
      <c r="F49" s="36">
        <v>0</v>
      </c>
      <c r="G49" s="41">
        <v>101435.19</v>
      </c>
      <c r="H49" s="41">
        <v>0</v>
      </c>
      <c r="I49" s="41">
        <v>0</v>
      </c>
      <c r="J49" s="41">
        <v>0</v>
      </c>
      <c r="K49" s="41">
        <v>0</v>
      </c>
      <c r="L49" s="41">
        <v>3043.06</v>
      </c>
      <c r="M49" s="27">
        <f t="shared" si="1"/>
        <v>3.0000042391599993E-2</v>
      </c>
      <c r="N49" s="41">
        <v>104478.25</v>
      </c>
      <c r="O49" s="41">
        <v>0</v>
      </c>
      <c r="P49" s="28">
        <f t="shared" si="0"/>
        <v>104478.25</v>
      </c>
    </row>
    <row r="50" spans="2:16" x14ac:dyDescent="0.25">
      <c r="B50" s="23">
        <v>427</v>
      </c>
      <c r="C50" s="24">
        <v>5</v>
      </c>
      <c r="D50" s="25" t="s">
        <v>58</v>
      </c>
      <c r="E50" s="26">
        <v>414.94</v>
      </c>
      <c r="F50" s="38">
        <v>0</v>
      </c>
      <c r="G50" s="41">
        <v>202530</v>
      </c>
      <c r="H50" s="41">
        <v>66349.279999999999</v>
      </c>
      <c r="I50" s="41">
        <v>0</v>
      </c>
      <c r="J50" s="41">
        <v>1211.44</v>
      </c>
      <c r="K50" s="41">
        <v>0</v>
      </c>
      <c r="L50" s="41">
        <v>8126.95</v>
      </c>
      <c r="M50" s="27">
        <f t="shared" si="1"/>
        <v>3.0089704674044333E-2</v>
      </c>
      <c r="N50" s="41">
        <v>278217.67000000004</v>
      </c>
      <c r="O50" s="41">
        <v>80468.819999999992</v>
      </c>
      <c r="P50" s="28">
        <f t="shared" si="0"/>
        <v>197748.85000000003</v>
      </c>
    </row>
    <row r="51" spans="2:16" x14ac:dyDescent="0.25">
      <c r="B51" s="23">
        <v>524</v>
      </c>
      <c r="C51" s="24">
        <v>5</v>
      </c>
      <c r="D51" s="25" t="s">
        <v>59</v>
      </c>
      <c r="E51" s="26">
        <v>521.27628266726799</v>
      </c>
      <c r="F51" s="38">
        <v>0</v>
      </c>
      <c r="G51" s="41">
        <v>188521.57</v>
      </c>
      <c r="H51" s="41">
        <v>65643.039999999994</v>
      </c>
      <c r="I51" s="41">
        <v>7355.25</v>
      </c>
      <c r="J51" s="41">
        <v>5968.71</v>
      </c>
      <c r="K51" s="41">
        <v>0</v>
      </c>
      <c r="L51" s="41">
        <v>8319.6200000000008</v>
      </c>
      <c r="M51" s="27">
        <f t="shared" si="1"/>
        <v>3.1102712164486134E-2</v>
      </c>
      <c r="N51" s="41">
        <v>275808.19</v>
      </c>
      <c r="O51" s="41">
        <v>17687.95</v>
      </c>
      <c r="P51" s="28">
        <f t="shared" si="0"/>
        <v>258120.24</v>
      </c>
    </row>
    <row r="52" spans="2:16" x14ac:dyDescent="0.25">
      <c r="B52" s="23">
        <v>565</v>
      </c>
      <c r="C52" s="24">
        <v>5</v>
      </c>
      <c r="D52" s="25" t="s">
        <v>60</v>
      </c>
      <c r="E52" s="26">
        <v>465.13789190988808</v>
      </c>
      <c r="F52" s="38">
        <v>0</v>
      </c>
      <c r="G52" s="41">
        <v>189514.2</v>
      </c>
      <c r="H52" s="41">
        <v>57025.14</v>
      </c>
      <c r="I52" s="41">
        <v>14541.42</v>
      </c>
      <c r="J52" s="41">
        <v>8160.4</v>
      </c>
      <c r="K52" s="41">
        <v>793.43</v>
      </c>
      <c r="L52" s="41">
        <v>8848.5</v>
      </c>
      <c r="M52" s="27">
        <f t="shared" si="1"/>
        <v>3.2768024274223533E-2</v>
      </c>
      <c r="N52" s="41">
        <v>278883.09000000003</v>
      </c>
      <c r="O52" s="41">
        <v>16633.559999999998</v>
      </c>
      <c r="P52" s="28">
        <f t="shared" si="0"/>
        <v>262249.53000000003</v>
      </c>
    </row>
    <row r="53" spans="2:16" x14ac:dyDescent="0.25">
      <c r="B53" s="23">
        <v>613</v>
      </c>
      <c r="C53" s="24">
        <v>5</v>
      </c>
      <c r="D53" s="25" t="s">
        <v>61</v>
      </c>
      <c r="E53" s="26">
        <v>163.01016309637433</v>
      </c>
      <c r="F53" s="38">
        <v>0</v>
      </c>
      <c r="G53" s="41">
        <v>78593.56</v>
      </c>
      <c r="H53" s="41">
        <v>22361.15</v>
      </c>
      <c r="I53" s="41">
        <v>0</v>
      </c>
      <c r="J53" s="41">
        <v>0</v>
      </c>
      <c r="K53" s="41">
        <v>0</v>
      </c>
      <c r="L53" s="41">
        <v>3028.64</v>
      </c>
      <c r="M53" s="27">
        <f t="shared" si="1"/>
        <v>2.9999987122938596E-2</v>
      </c>
      <c r="N53" s="41">
        <v>103983.34999999999</v>
      </c>
      <c r="O53" s="41">
        <v>0</v>
      </c>
      <c r="P53" s="28">
        <f t="shared" si="0"/>
        <v>103983.34999999999</v>
      </c>
    </row>
    <row r="54" spans="2:16" x14ac:dyDescent="0.25">
      <c r="B54" s="23">
        <v>696</v>
      </c>
      <c r="C54" s="24">
        <v>5</v>
      </c>
      <c r="D54" s="25" t="s">
        <v>62</v>
      </c>
      <c r="E54" s="26">
        <v>298.5</v>
      </c>
      <c r="F54" s="38">
        <v>1</v>
      </c>
      <c r="G54" s="41">
        <v>114994.46</v>
      </c>
      <c r="H54" s="41">
        <v>0</v>
      </c>
      <c r="I54" s="41">
        <v>0</v>
      </c>
      <c r="J54" s="41">
        <v>553.44000000000005</v>
      </c>
      <c r="K54" s="41">
        <v>0</v>
      </c>
      <c r="L54" s="41">
        <v>3477.51</v>
      </c>
      <c r="M54" s="27">
        <f t="shared" si="1"/>
        <v>3.009583038722469E-2</v>
      </c>
      <c r="N54" s="41">
        <v>119025.41</v>
      </c>
      <c r="O54" s="41">
        <v>209.12</v>
      </c>
      <c r="P54" s="28">
        <f t="shared" si="0"/>
        <v>118816.29000000001</v>
      </c>
    </row>
    <row r="55" spans="2:16" x14ac:dyDescent="0.25">
      <c r="B55" s="23">
        <v>731</v>
      </c>
      <c r="C55" s="24">
        <v>5</v>
      </c>
      <c r="D55" s="25" t="s">
        <v>63</v>
      </c>
      <c r="E55" s="26">
        <v>741.31104744107472</v>
      </c>
      <c r="F55" s="38">
        <v>0</v>
      </c>
      <c r="G55" s="41">
        <v>454062.63</v>
      </c>
      <c r="H55" s="41">
        <v>90715.53</v>
      </c>
      <c r="I55" s="41">
        <v>0</v>
      </c>
      <c r="J55" s="41">
        <v>10529.35</v>
      </c>
      <c r="K55" s="41">
        <v>0</v>
      </c>
      <c r="L55" s="41">
        <v>16869.810000000001</v>
      </c>
      <c r="M55" s="27">
        <f t="shared" si="1"/>
        <v>3.0379221775696859E-2</v>
      </c>
      <c r="N55" s="41">
        <v>572177.32000000007</v>
      </c>
      <c r="O55" s="41">
        <v>0</v>
      </c>
      <c r="P55" s="28">
        <f t="shared" si="0"/>
        <v>572177.32000000007</v>
      </c>
    </row>
    <row r="56" spans="2:16" x14ac:dyDescent="0.25">
      <c r="B56" s="23">
        <v>732</v>
      </c>
      <c r="C56" s="24">
        <v>5</v>
      </c>
      <c r="D56" s="25" t="s">
        <v>64</v>
      </c>
      <c r="E56" s="26">
        <v>216.59265528507484</v>
      </c>
      <c r="F56" s="38">
        <v>1</v>
      </c>
      <c r="G56" s="41">
        <v>52405.919999999998</v>
      </c>
      <c r="H56" s="41">
        <v>36091</v>
      </c>
      <c r="I56" s="41">
        <v>0</v>
      </c>
      <c r="J56" s="41">
        <v>5200</v>
      </c>
      <c r="K56" s="41">
        <v>0</v>
      </c>
      <c r="L56" s="41">
        <v>2914.91</v>
      </c>
      <c r="M56" s="27">
        <f t="shared" si="1"/>
        <v>3.1109987393395641E-2</v>
      </c>
      <c r="N56" s="41">
        <v>96611.83</v>
      </c>
      <c r="O56" s="41">
        <v>0</v>
      </c>
      <c r="P56" s="28">
        <f t="shared" si="0"/>
        <v>96611.83</v>
      </c>
    </row>
    <row r="57" spans="2:16" x14ac:dyDescent="0.25">
      <c r="B57" s="23">
        <v>754</v>
      </c>
      <c r="C57" s="24">
        <v>5</v>
      </c>
      <c r="D57" s="25" t="s">
        <v>65</v>
      </c>
      <c r="E57" s="26">
        <v>104.5553398350951</v>
      </c>
      <c r="F57" s="38">
        <v>0</v>
      </c>
      <c r="G57" s="41">
        <v>36120.25</v>
      </c>
      <c r="H57" s="41">
        <v>0</v>
      </c>
      <c r="I57" s="41">
        <v>0</v>
      </c>
      <c r="J57" s="41">
        <v>510</v>
      </c>
      <c r="K57" s="41">
        <v>0</v>
      </c>
      <c r="L57" s="41">
        <v>1109.1099999999999</v>
      </c>
      <c r="M57" s="27">
        <f t="shared" si="1"/>
        <v>3.0278526627582392E-2</v>
      </c>
      <c r="N57" s="41">
        <v>37739.360000000001</v>
      </c>
      <c r="O57" s="41">
        <v>0</v>
      </c>
      <c r="P57" s="28">
        <f t="shared" si="0"/>
        <v>37739.360000000001</v>
      </c>
    </row>
    <row r="58" spans="2:16" x14ac:dyDescent="0.25">
      <c r="B58" s="23">
        <v>885</v>
      </c>
      <c r="C58" s="24">
        <v>5</v>
      </c>
      <c r="D58" s="25" t="s">
        <v>66</v>
      </c>
      <c r="E58" s="26">
        <v>364.76</v>
      </c>
      <c r="F58" s="38">
        <v>0</v>
      </c>
      <c r="G58" s="41">
        <v>137894.14000000001</v>
      </c>
      <c r="H58" s="41">
        <v>82704.160000000003</v>
      </c>
      <c r="I58" s="41">
        <v>8368.27</v>
      </c>
      <c r="J58" s="41">
        <v>1709.58</v>
      </c>
      <c r="K58" s="41">
        <v>0</v>
      </c>
      <c r="L58" s="41">
        <v>6954.48</v>
      </c>
      <c r="M58" s="27">
        <f t="shared" si="1"/>
        <v>3.0148240292722069E-2</v>
      </c>
      <c r="N58" s="41">
        <v>237630.63</v>
      </c>
      <c r="O58" s="41">
        <v>111689.82999999997</v>
      </c>
      <c r="P58" s="28">
        <f t="shared" si="0"/>
        <v>125940.80000000003</v>
      </c>
    </row>
    <row r="59" spans="2:16" x14ac:dyDescent="0.25">
      <c r="B59" s="23">
        <v>909</v>
      </c>
      <c r="C59" s="24">
        <v>5</v>
      </c>
      <c r="D59" s="25" t="s">
        <v>67</v>
      </c>
      <c r="E59" s="26">
        <v>500.03000000000003</v>
      </c>
      <c r="F59" s="38">
        <v>0</v>
      </c>
      <c r="G59" s="41">
        <v>134493.18</v>
      </c>
      <c r="H59" s="41">
        <v>44409.91</v>
      </c>
      <c r="I59" s="41">
        <v>0</v>
      </c>
      <c r="J59" s="41">
        <v>3399.55</v>
      </c>
      <c r="K59" s="41">
        <v>0</v>
      </c>
      <c r="L59" s="41">
        <v>5552.06</v>
      </c>
      <c r="M59" s="27">
        <f t="shared" si="1"/>
        <v>3.0455181559630739E-2</v>
      </c>
      <c r="N59" s="41">
        <v>187854.69999999998</v>
      </c>
      <c r="O59" s="41">
        <v>90</v>
      </c>
      <c r="P59" s="28">
        <f t="shared" si="0"/>
        <v>187764.69999999998</v>
      </c>
    </row>
    <row r="60" spans="2:16" x14ac:dyDescent="0.25">
      <c r="B60" s="23">
        <v>923</v>
      </c>
      <c r="C60" s="24">
        <v>5</v>
      </c>
      <c r="D60" s="25" t="s">
        <v>68</v>
      </c>
      <c r="E60" s="26">
        <v>104.46</v>
      </c>
      <c r="F60" s="38">
        <v>0</v>
      </c>
      <c r="G60" s="41">
        <v>32838.800000000003</v>
      </c>
      <c r="H60" s="41">
        <v>0</v>
      </c>
      <c r="I60" s="41">
        <v>0</v>
      </c>
      <c r="J60" s="41">
        <v>261.83000000000004</v>
      </c>
      <c r="K60" s="41">
        <v>0</v>
      </c>
      <c r="L60" s="41">
        <v>998.26</v>
      </c>
      <c r="M60" s="27">
        <f t="shared" si="1"/>
        <v>3.0158338376036948E-2</v>
      </c>
      <c r="N60" s="41">
        <v>34098.890000000007</v>
      </c>
      <c r="O60" s="41">
        <v>129.30000000000001</v>
      </c>
      <c r="P60" s="28">
        <f t="shared" si="0"/>
        <v>33969.590000000004</v>
      </c>
    </row>
    <row r="61" spans="2:16" x14ac:dyDescent="0.25">
      <c r="B61" s="23">
        <v>394</v>
      </c>
      <c r="C61" s="24">
        <v>6</v>
      </c>
      <c r="D61" s="25" t="s">
        <v>69</v>
      </c>
      <c r="E61" s="26">
        <v>470.35</v>
      </c>
      <c r="F61" s="38">
        <v>0</v>
      </c>
      <c r="G61" s="41">
        <v>117181.07</v>
      </c>
      <c r="H61" s="41">
        <v>213338.94</v>
      </c>
      <c r="I61" s="41">
        <v>88236.62</v>
      </c>
      <c r="J61" s="41">
        <v>3403.78</v>
      </c>
      <c r="K61" s="41">
        <v>0</v>
      </c>
      <c r="L61" s="41">
        <v>20551.45</v>
      </c>
      <c r="M61" s="27">
        <f t="shared" si="1"/>
        <v>4.8681613702241756E-2</v>
      </c>
      <c r="N61" s="41">
        <v>442711.86000000004</v>
      </c>
      <c r="O61" s="41">
        <v>36858.269999999997</v>
      </c>
      <c r="P61" s="28">
        <f t="shared" si="0"/>
        <v>405853.59</v>
      </c>
    </row>
    <row r="62" spans="2:16" x14ac:dyDescent="0.25">
      <c r="B62" s="23">
        <v>414</v>
      </c>
      <c r="C62" s="24">
        <v>6</v>
      </c>
      <c r="D62" s="25" t="s">
        <v>70</v>
      </c>
      <c r="E62" s="26">
        <v>162.98314649640224</v>
      </c>
      <c r="F62" s="36">
        <v>1</v>
      </c>
      <c r="G62" s="41">
        <v>215926.71</v>
      </c>
      <c r="H62" s="41">
        <v>0</v>
      </c>
      <c r="I62" s="41">
        <v>0</v>
      </c>
      <c r="J62" s="41">
        <v>9457.2900000000009</v>
      </c>
      <c r="K62" s="41">
        <v>2282.92</v>
      </c>
      <c r="L62" s="41">
        <v>7336.87</v>
      </c>
      <c r="M62" s="27">
        <f t="shared" si="1"/>
        <v>3.2226333101005623E-2</v>
      </c>
      <c r="N62" s="41">
        <v>235003.79</v>
      </c>
      <c r="O62" s="41">
        <v>10880.91</v>
      </c>
      <c r="P62" s="28">
        <f t="shared" si="0"/>
        <v>224122.88</v>
      </c>
    </row>
    <row r="63" spans="2:16" x14ac:dyDescent="0.25">
      <c r="B63" s="23">
        <v>426</v>
      </c>
      <c r="C63" s="24">
        <v>6</v>
      </c>
      <c r="D63" s="25" t="s">
        <v>71</v>
      </c>
      <c r="E63" s="26">
        <v>378.22780118593562</v>
      </c>
      <c r="F63" s="36">
        <v>0</v>
      </c>
      <c r="G63" s="41">
        <v>190116.32</v>
      </c>
      <c r="H63" s="41">
        <v>0</v>
      </c>
      <c r="I63" s="41">
        <v>20678.18</v>
      </c>
      <c r="J63" s="41">
        <v>3175</v>
      </c>
      <c r="K63" s="41">
        <v>0</v>
      </c>
      <c r="L63" s="41">
        <v>6482.59</v>
      </c>
      <c r="M63" s="27">
        <f t="shared" si="1"/>
        <v>3.029679463661877E-2</v>
      </c>
      <c r="N63" s="41">
        <v>220452.09</v>
      </c>
      <c r="O63" s="41">
        <v>0</v>
      </c>
      <c r="P63" s="28">
        <f t="shared" si="0"/>
        <v>220452.09</v>
      </c>
    </row>
    <row r="64" spans="2:16" x14ac:dyDescent="0.25">
      <c r="B64" s="23">
        <v>430</v>
      </c>
      <c r="C64" s="24">
        <v>6</v>
      </c>
      <c r="D64" s="25" t="s">
        <v>72</v>
      </c>
      <c r="E64" s="26">
        <v>2365.2538032626444</v>
      </c>
      <c r="F64" s="36">
        <v>1</v>
      </c>
      <c r="G64" s="41">
        <v>891591.49</v>
      </c>
      <c r="H64" s="41">
        <v>588775.81999999995</v>
      </c>
      <c r="I64" s="41">
        <v>215770.5</v>
      </c>
      <c r="J64" s="41">
        <v>23800.52</v>
      </c>
      <c r="K64" s="41">
        <v>14190.76</v>
      </c>
      <c r="L64" s="41">
        <v>70767.48</v>
      </c>
      <c r="M64" s="27">
        <f t="shared" si="1"/>
        <v>4.0808657445450036E-2</v>
      </c>
      <c r="N64" s="41">
        <v>1804896.57</v>
      </c>
      <c r="O64" s="41">
        <v>1180</v>
      </c>
      <c r="P64" s="28">
        <f t="shared" si="0"/>
        <v>1803716.57</v>
      </c>
    </row>
    <row r="65" spans="2:16" x14ac:dyDescent="0.25">
      <c r="B65" s="23">
        <v>443</v>
      </c>
      <c r="C65" s="24">
        <v>6</v>
      </c>
      <c r="D65" s="25" t="s">
        <v>73</v>
      </c>
      <c r="E65" s="26">
        <v>13.61</v>
      </c>
      <c r="F65" s="38">
        <v>1</v>
      </c>
      <c r="G65" s="41">
        <v>16583.5</v>
      </c>
      <c r="H65" s="41">
        <v>0</v>
      </c>
      <c r="I65" s="41">
        <v>0</v>
      </c>
      <c r="J65" s="41">
        <v>0</v>
      </c>
      <c r="K65" s="41">
        <v>0</v>
      </c>
      <c r="L65" s="41">
        <v>497.51</v>
      </c>
      <c r="M65" s="27">
        <f t="shared" si="1"/>
        <v>3.0000301504507491E-2</v>
      </c>
      <c r="N65" s="41">
        <v>17081.009999999998</v>
      </c>
      <c r="O65" s="41">
        <v>0</v>
      </c>
      <c r="P65" s="28">
        <f t="shared" si="0"/>
        <v>17081.009999999998</v>
      </c>
    </row>
    <row r="66" spans="2:16" x14ac:dyDescent="0.25">
      <c r="B66" s="23">
        <v>562</v>
      </c>
      <c r="C66" s="24">
        <v>6</v>
      </c>
      <c r="D66" s="25" t="s">
        <v>74</v>
      </c>
      <c r="E66" s="26">
        <v>27.028749556405973</v>
      </c>
      <c r="F66" s="36">
        <v>1</v>
      </c>
      <c r="G66" s="41">
        <v>37230.54</v>
      </c>
      <c r="H66" s="41">
        <v>0</v>
      </c>
      <c r="I66" s="41">
        <v>0</v>
      </c>
      <c r="J66" s="41">
        <v>680</v>
      </c>
      <c r="K66" s="41">
        <v>0</v>
      </c>
      <c r="L66" s="41">
        <v>1150.92</v>
      </c>
      <c r="M66" s="27">
        <f t="shared" si="1"/>
        <v>3.0358839520618807E-2</v>
      </c>
      <c r="N66" s="41">
        <v>39061.46</v>
      </c>
      <c r="O66" s="41">
        <v>0</v>
      </c>
      <c r="P66" s="28">
        <f t="shared" si="0"/>
        <v>39061.46</v>
      </c>
    </row>
    <row r="67" spans="2:16" x14ac:dyDescent="0.25">
      <c r="B67" s="23">
        <v>603</v>
      </c>
      <c r="C67" s="24">
        <v>6</v>
      </c>
      <c r="D67" s="25" t="s">
        <v>75</v>
      </c>
      <c r="E67" s="26">
        <v>102.0991281586101</v>
      </c>
      <c r="F67" s="36">
        <v>1</v>
      </c>
      <c r="G67" s="41">
        <v>89771.28</v>
      </c>
      <c r="H67" s="41">
        <v>0</v>
      </c>
      <c r="I67" s="41">
        <v>0</v>
      </c>
      <c r="J67" s="41">
        <v>5409.66</v>
      </c>
      <c r="K67" s="41">
        <v>0</v>
      </c>
      <c r="L67" s="41">
        <v>2963.62</v>
      </c>
      <c r="M67" s="27">
        <f t="shared" si="1"/>
        <v>3.1136696065409732E-2</v>
      </c>
      <c r="N67" s="41">
        <v>98144.56</v>
      </c>
      <c r="O67" s="41">
        <v>0</v>
      </c>
      <c r="P67" s="28">
        <f t="shared" si="0"/>
        <v>98144.56</v>
      </c>
    </row>
    <row r="68" spans="2:16" x14ac:dyDescent="0.25">
      <c r="B68" s="23">
        <v>618</v>
      </c>
      <c r="C68" s="24">
        <v>6</v>
      </c>
      <c r="D68" s="25" t="s">
        <v>76</v>
      </c>
      <c r="E68" s="26">
        <v>20.91808745945508</v>
      </c>
      <c r="F68" s="38">
        <v>0</v>
      </c>
      <c r="G68" s="41">
        <v>14888.12</v>
      </c>
      <c r="H68" s="41">
        <v>0</v>
      </c>
      <c r="I68" s="41">
        <v>0</v>
      </c>
      <c r="J68" s="41">
        <v>0</v>
      </c>
      <c r="K68" s="41">
        <v>0</v>
      </c>
      <c r="L68" s="41">
        <v>446.64</v>
      </c>
      <c r="M68" s="27">
        <f t="shared" si="1"/>
        <v>2.9999758196468055E-2</v>
      </c>
      <c r="N68" s="41">
        <v>15334.76</v>
      </c>
      <c r="O68" s="41">
        <v>0</v>
      </c>
      <c r="P68" s="28">
        <f t="shared" si="0"/>
        <v>15334.76</v>
      </c>
    </row>
    <row r="69" spans="2:16" x14ac:dyDescent="0.25">
      <c r="B69" s="23">
        <v>620</v>
      </c>
      <c r="C69" s="24">
        <v>6</v>
      </c>
      <c r="D69" s="25" t="s">
        <v>77</v>
      </c>
      <c r="E69" s="26">
        <v>217.13044977838732</v>
      </c>
      <c r="F69" s="36">
        <v>0</v>
      </c>
      <c r="G69" s="41">
        <v>135276.75</v>
      </c>
      <c r="H69" s="41">
        <v>0</v>
      </c>
      <c r="I69" s="41">
        <v>8475</v>
      </c>
      <c r="J69" s="41">
        <v>991.83</v>
      </c>
      <c r="K69" s="41">
        <v>0</v>
      </c>
      <c r="L69" s="41">
        <v>4362.1400000000003</v>
      </c>
      <c r="M69" s="27">
        <f t="shared" si="1"/>
        <v>3.0137018857762123E-2</v>
      </c>
      <c r="N69" s="41">
        <v>149105.72</v>
      </c>
      <c r="O69" s="41">
        <v>0</v>
      </c>
      <c r="P69" s="28">
        <f t="shared" si="0"/>
        <v>149105.72</v>
      </c>
    </row>
    <row r="70" spans="2:16" x14ac:dyDescent="0.25">
      <c r="B70" s="23">
        <v>622</v>
      </c>
      <c r="C70" s="24">
        <v>6</v>
      </c>
      <c r="D70" s="25" t="s">
        <v>78</v>
      </c>
      <c r="E70" s="26">
        <v>121.45476787490654</v>
      </c>
      <c r="F70" s="36">
        <v>0</v>
      </c>
      <c r="G70" s="41">
        <v>95121.02</v>
      </c>
      <c r="H70" s="41">
        <v>0</v>
      </c>
      <c r="I70" s="41">
        <v>11825.78</v>
      </c>
      <c r="J70" s="41">
        <v>160</v>
      </c>
      <c r="K70" s="41">
        <v>0</v>
      </c>
      <c r="L70" s="41">
        <v>3452.92</v>
      </c>
      <c r="M70" s="27">
        <f t="shared" si="1"/>
        <v>3.2238102529437908E-2</v>
      </c>
      <c r="N70" s="41">
        <v>110559.72</v>
      </c>
      <c r="O70" s="41">
        <v>48</v>
      </c>
      <c r="P70" s="28">
        <f t="shared" ref="P70:P133" si="2">N70-O70</f>
        <v>110511.72</v>
      </c>
    </row>
    <row r="71" spans="2:16" x14ac:dyDescent="0.25">
      <c r="B71" s="23">
        <v>623</v>
      </c>
      <c r="C71" s="24">
        <v>6</v>
      </c>
      <c r="D71" s="25" t="s">
        <v>79</v>
      </c>
      <c r="E71" s="26">
        <v>250.85033656810455</v>
      </c>
      <c r="F71" s="36">
        <v>0</v>
      </c>
      <c r="G71" s="41">
        <v>79403.990000000005</v>
      </c>
      <c r="H71" s="41">
        <v>0</v>
      </c>
      <c r="I71" s="41">
        <v>0</v>
      </c>
      <c r="J71" s="41">
        <v>0</v>
      </c>
      <c r="K71" s="41">
        <v>0</v>
      </c>
      <c r="L71" s="41">
        <v>2382.12</v>
      </c>
      <c r="M71" s="27">
        <f t="shared" si="1"/>
        <v>3.0000003778147669E-2</v>
      </c>
      <c r="N71" s="41">
        <v>81786.11</v>
      </c>
      <c r="O71" s="41">
        <v>0</v>
      </c>
      <c r="P71" s="28">
        <f t="shared" si="2"/>
        <v>81786.11</v>
      </c>
    </row>
    <row r="72" spans="2:16" x14ac:dyDescent="0.25">
      <c r="B72" s="23">
        <v>626</v>
      </c>
      <c r="C72" s="24">
        <v>6</v>
      </c>
      <c r="D72" s="25" t="s">
        <v>80</v>
      </c>
      <c r="E72" s="26">
        <v>23.585494585157402</v>
      </c>
      <c r="F72" s="38">
        <v>0</v>
      </c>
      <c r="G72" s="41">
        <v>14936.52</v>
      </c>
      <c r="H72" s="41">
        <v>0</v>
      </c>
      <c r="I72" s="41">
        <v>3048.72</v>
      </c>
      <c r="J72" s="41">
        <v>0</v>
      </c>
      <c r="K72" s="41">
        <v>0</v>
      </c>
      <c r="L72" s="41">
        <v>539.55999999999995</v>
      </c>
      <c r="M72" s="27">
        <f t="shared" ref="M72:M135" si="3">L72/(N72-L72)</f>
        <v>3.0000155683215787E-2</v>
      </c>
      <c r="N72" s="41">
        <v>18524.800000000003</v>
      </c>
      <c r="O72" s="41">
        <v>0</v>
      </c>
      <c r="P72" s="28">
        <f t="shared" si="2"/>
        <v>18524.800000000003</v>
      </c>
    </row>
    <row r="73" spans="2:16" x14ac:dyDescent="0.25">
      <c r="B73" s="23">
        <v>627</v>
      </c>
      <c r="C73" s="24">
        <v>6</v>
      </c>
      <c r="D73" s="25" t="s">
        <v>81</v>
      </c>
      <c r="E73" s="26">
        <v>172.82867814131154</v>
      </c>
      <c r="F73" s="36">
        <v>0</v>
      </c>
      <c r="G73" s="41">
        <v>36924.94</v>
      </c>
      <c r="H73" s="41">
        <v>0</v>
      </c>
      <c r="I73" s="41">
        <v>51028.78</v>
      </c>
      <c r="J73" s="41">
        <v>0</v>
      </c>
      <c r="K73" s="41">
        <v>0</v>
      </c>
      <c r="L73" s="41">
        <v>2638.61</v>
      </c>
      <c r="M73" s="27">
        <f t="shared" si="3"/>
        <v>2.9999981808614806E-2</v>
      </c>
      <c r="N73" s="41">
        <v>90592.33</v>
      </c>
      <c r="O73" s="41">
        <v>0</v>
      </c>
      <c r="P73" s="28">
        <f t="shared" si="2"/>
        <v>90592.33</v>
      </c>
    </row>
    <row r="74" spans="2:16" x14ac:dyDescent="0.25">
      <c r="B74" s="23">
        <v>634</v>
      </c>
      <c r="C74" s="24">
        <v>6</v>
      </c>
      <c r="D74" s="25" t="s">
        <v>82</v>
      </c>
      <c r="E74" s="26">
        <v>582.03898446234814</v>
      </c>
      <c r="F74" s="38">
        <v>1</v>
      </c>
      <c r="G74" s="41">
        <v>309270.47000000003</v>
      </c>
      <c r="H74" s="41">
        <v>86516.61</v>
      </c>
      <c r="I74" s="41">
        <v>217772.84</v>
      </c>
      <c r="J74" s="41">
        <v>9705.31</v>
      </c>
      <c r="K74" s="41">
        <v>10352.030000000001</v>
      </c>
      <c r="L74" s="41">
        <v>21363.27</v>
      </c>
      <c r="M74" s="27">
        <f t="shared" si="3"/>
        <v>3.3716363724056377E-2</v>
      </c>
      <c r="N74" s="41">
        <v>654980.53000000014</v>
      </c>
      <c r="O74" s="41">
        <v>0</v>
      </c>
      <c r="P74" s="28">
        <f t="shared" si="2"/>
        <v>654980.53000000014</v>
      </c>
    </row>
    <row r="75" spans="2:16" x14ac:dyDescent="0.25">
      <c r="B75" s="23">
        <v>636</v>
      </c>
      <c r="C75" s="24">
        <v>6</v>
      </c>
      <c r="D75" s="25" t="s">
        <v>255</v>
      </c>
      <c r="E75" s="26">
        <v>36.387293915419555</v>
      </c>
      <c r="F75" s="36">
        <v>0</v>
      </c>
      <c r="G75" s="41">
        <v>79428</v>
      </c>
      <c r="H75" s="41">
        <v>0</v>
      </c>
      <c r="I75" s="41">
        <v>0</v>
      </c>
      <c r="J75" s="41">
        <v>0</v>
      </c>
      <c r="K75" s="41">
        <v>0</v>
      </c>
      <c r="L75" s="41">
        <v>2382.84</v>
      </c>
      <c r="M75" s="27">
        <f t="shared" si="3"/>
        <v>3.0000000000000002E-2</v>
      </c>
      <c r="N75" s="41">
        <v>81810.84</v>
      </c>
      <c r="O75" s="41">
        <v>76644</v>
      </c>
      <c r="P75" s="28">
        <f t="shared" si="2"/>
        <v>5166.8399999999965</v>
      </c>
    </row>
    <row r="76" spans="2:16" x14ac:dyDescent="0.25">
      <c r="B76" s="23">
        <v>641</v>
      </c>
      <c r="C76" s="24">
        <v>6</v>
      </c>
      <c r="D76" s="25" t="s">
        <v>83</v>
      </c>
      <c r="E76" s="26">
        <v>14.80235467453889</v>
      </c>
      <c r="F76" s="36">
        <v>0</v>
      </c>
      <c r="G76" s="41">
        <v>32349.99</v>
      </c>
      <c r="H76" s="41">
        <v>0</v>
      </c>
      <c r="I76" s="41">
        <v>0</v>
      </c>
      <c r="J76" s="41">
        <v>897.95</v>
      </c>
      <c r="K76" s="41">
        <v>0</v>
      </c>
      <c r="L76" s="41">
        <v>1075.4000000000001</v>
      </c>
      <c r="M76" s="27">
        <f t="shared" si="3"/>
        <v>3.2344861065076516E-2</v>
      </c>
      <c r="N76" s="41">
        <v>34323.340000000004</v>
      </c>
      <c r="O76" s="41">
        <v>0</v>
      </c>
      <c r="P76" s="28">
        <f t="shared" si="2"/>
        <v>34323.340000000004</v>
      </c>
    </row>
    <row r="77" spans="2:16" x14ac:dyDescent="0.25">
      <c r="B77" s="23">
        <v>644</v>
      </c>
      <c r="C77" s="24">
        <v>6</v>
      </c>
      <c r="D77" s="25" t="s">
        <v>256</v>
      </c>
      <c r="E77" s="26">
        <v>8.5901038686268958</v>
      </c>
      <c r="F77" s="38">
        <v>0</v>
      </c>
      <c r="G77" s="41">
        <v>18532.8</v>
      </c>
      <c r="H77" s="41">
        <v>2157.46</v>
      </c>
      <c r="I77" s="41">
        <v>0</v>
      </c>
      <c r="J77" s="41">
        <v>230</v>
      </c>
      <c r="K77" s="41">
        <v>0</v>
      </c>
      <c r="L77" s="41">
        <v>632.21</v>
      </c>
      <c r="M77" s="27">
        <f t="shared" si="3"/>
        <v>3.0219987705697733E-2</v>
      </c>
      <c r="N77" s="41">
        <v>21552.469999999998</v>
      </c>
      <c r="O77" s="41">
        <v>0</v>
      </c>
      <c r="P77" s="28">
        <f t="shared" si="2"/>
        <v>21552.469999999998</v>
      </c>
    </row>
    <row r="78" spans="2:16" x14ac:dyDescent="0.25">
      <c r="B78" s="23">
        <v>646</v>
      </c>
      <c r="C78" s="24">
        <v>6</v>
      </c>
      <c r="D78" s="25" t="s">
        <v>263</v>
      </c>
      <c r="E78" s="26">
        <v>6.7909644373500937</v>
      </c>
      <c r="F78" s="36">
        <v>1</v>
      </c>
      <c r="G78" s="41">
        <v>16715.52</v>
      </c>
      <c r="H78" s="41">
        <v>0</v>
      </c>
      <c r="I78" s="41">
        <v>77601.8</v>
      </c>
      <c r="J78" s="41">
        <v>0</v>
      </c>
      <c r="K78" s="41">
        <v>0</v>
      </c>
      <c r="L78" s="41">
        <v>4715.87</v>
      </c>
      <c r="M78" s="27">
        <f t="shared" si="3"/>
        <v>5.0000042410026063E-2</v>
      </c>
      <c r="N78" s="41">
        <v>99033.19</v>
      </c>
      <c r="O78" s="41">
        <v>0</v>
      </c>
      <c r="P78" s="28">
        <f t="shared" si="2"/>
        <v>99033.19</v>
      </c>
    </row>
    <row r="79" spans="2:16" x14ac:dyDescent="0.25">
      <c r="B79" s="23">
        <v>694</v>
      </c>
      <c r="C79" s="24">
        <v>6</v>
      </c>
      <c r="D79" s="25" t="s">
        <v>84</v>
      </c>
      <c r="E79" s="26">
        <v>23.31</v>
      </c>
      <c r="F79" s="38">
        <v>1</v>
      </c>
      <c r="G79" s="41">
        <v>71928.490000000005</v>
      </c>
      <c r="H79" s="41">
        <v>2574.9</v>
      </c>
      <c r="I79" s="41">
        <v>3074.62</v>
      </c>
      <c r="J79" s="41">
        <v>6470</v>
      </c>
      <c r="K79" s="41">
        <v>2030.06</v>
      </c>
      <c r="L79" s="41">
        <v>4252.41</v>
      </c>
      <c r="M79" s="27">
        <f t="shared" si="3"/>
        <v>4.940178142934664E-2</v>
      </c>
      <c r="N79" s="41">
        <v>90330.48</v>
      </c>
      <c r="O79" s="41">
        <v>0</v>
      </c>
      <c r="P79" s="28">
        <f t="shared" si="2"/>
        <v>90330.48</v>
      </c>
    </row>
    <row r="80" spans="2:16" x14ac:dyDescent="0.25">
      <c r="B80" s="23">
        <v>706</v>
      </c>
      <c r="C80" s="24">
        <v>6</v>
      </c>
      <c r="D80" s="25" t="s">
        <v>85</v>
      </c>
      <c r="E80" s="26">
        <v>58.217409265534258</v>
      </c>
      <c r="F80" s="38">
        <v>1</v>
      </c>
      <c r="G80" s="41">
        <v>33596.81</v>
      </c>
      <c r="H80" s="41">
        <v>21486.560000000001</v>
      </c>
      <c r="I80" s="41">
        <v>7982.91</v>
      </c>
      <c r="J80" s="41">
        <v>900</v>
      </c>
      <c r="K80" s="41">
        <v>0</v>
      </c>
      <c r="L80" s="41">
        <v>1936.99</v>
      </c>
      <c r="M80" s="27">
        <f t="shared" si="3"/>
        <v>3.0281423274887954E-2</v>
      </c>
      <c r="N80" s="41">
        <v>65903.27</v>
      </c>
      <c r="O80" s="41">
        <v>0</v>
      </c>
      <c r="P80" s="28">
        <f t="shared" si="2"/>
        <v>65903.27</v>
      </c>
    </row>
    <row r="81" spans="2:16" x14ac:dyDescent="0.25">
      <c r="B81" s="23">
        <v>710</v>
      </c>
      <c r="C81" s="24">
        <v>6</v>
      </c>
      <c r="D81" s="25" t="s">
        <v>86</v>
      </c>
      <c r="E81" s="26">
        <v>67.05</v>
      </c>
      <c r="F81" s="38">
        <v>0</v>
      </c>
      <c r="G81" s="41">
        <v>34585.279999999999</v>
      </c>
      <c r="H81" s="41">
        <v>117052.87</v>
      </c>
      <c r="I81" s="41">
        <v>0</v>
      </c>
      <c r="J81" s="41">
        <v>0</v>
      </c>
      <c r="K81" s="41">
        <v>0</v>
      </c>
      <c r="L81" s="41">
        <v>4549.1400000000003</v>
      </c>
      <c r="M81" s="27">
        <f t="shared" si="3"/>
        <v>2.9999970324090609E-2</v>
      </c>
      <c r="N81" s="41">
        <v>156187.29</v>
      </c>
      <c r="O81" s="41">
        <v>0</v>
      </c>
      <c r="P81" s="28">
        <f t="shared" si="2"/>
        <v>156187.29</v>
      </c>
    </row>
    <row r="82" spans="2:16" x14ac:dyDescent="0.25">
      <c r="B82" s="23">
        <v>747</v>
      </c>
      <c r="C82" s="24">
        <v>6</v>
      </c>
      <c r="D82" s="25" t="s">
        <v>87</v>
      </c>
      <c r="E82" s="26">
        <v>35</v>
      </c>
      <c r="F82" s="38">
        <v>1</v>
      </c>
      <c r="G82" s="41">
        <v>40393.519999999997</v>
      </c>
      <c r="H82" s="41">
        <v>0</v>
      </c>
      <c r="I82" s="41">
        <v>3850.2</v>
      </c>
      <c r="J82" s="41">
        <v>198.22</v>
      </c>
      <c r="K82" s="41">
        <v>29.53</v>
      </c>
      <c r="L82" s="41">
        <v>1415.7</v>
      </c>
      <c r="M82" s="27">
        <f t="shared" si="3"/>
        <v>3.1833892605753762E-2</v>
      </c>
      <c r="N82" s="41">
        <v>45887.169999999991</v>
      </c>
      <c r="O82" s="41">
        <v>0</v>
      </c>
      <c r="P82" s="28">
        <f t="shared" si="2"/>
        <v>45887.169999999991</v>
      </c>
    </row>
    <row r="83" spans="2:16" x14ac:dyDescent="0.25">
      <c r="B83" s="23">
        <v>758</v>
      </c>
      <c r="C83" s="24">
        <v>6</v>
      </c>
      <c r="D83" s="25" t="s">
        <v>88</v>
      </c>
      <c r="E83" s="26">
        <v>338.26056612812613</v>
      </c>
      <c r="F83" s="38">
        <v>0</v>
      </c>
      <c r="G83" s="41">
        <v>172073.52</v>
      </c>
      <c r="H83" s="41">
        <v>54911.25</v>
      </c>
      <c r="I83" s="41">
        <v>90119.9</v>
      </c>
      <c r="J83" s="41">
        <v>35984.300000000003</v>
      </c>
      <c r="K83" s="41">
        <v>0</v>
      </c>
      <c r="L83" s="41">
        <v>12286.69</v>
      </c>
      <c r="M83" s="27">
        <f t="shared" si="3"/>
        <v>3.4797716847399685E-2</v>
      </c>
      <c r="N83" s="41">
        <v>365375.66</v>
      </c>
      <c r="O83" s="41">
        <v>0</v>
      </c>
      <c r="P83" s="28">
        <f t="shared" si="2"/>
        <v>365375.66</v>
      </c>
    </row>
    <row r="84" spans="2:16" x14ac:dyDescent="0.25">
      <c r="B84" s="23">
        <v>765</v>
      </c>
      <c r="C84" s="24">
        <v>6</v>
      </c>
      <c r="D84" s="25" t="s">
        <v>89</v>
      </c>
      <c r="E84" s="26">
        <v>97.2</v>
      </c>
      <c r="F84" s="38">
        <v>1</v>
      </c>
      <c r="G84" s="41">
        <v>77637.31</v>
      </c>
      <c r="H84" s="41">
        <v>0</v>
      </c>
      <c r="I84" s="41">
        <v>10170</v>
      </c>
      <c r="J84" s="41">
        <v>0</v>
      </c>
      <c r="K84" s="41">
        <v>0</v>
      </c>
      <c r="L84" s="41">
        <v>2634.22</v>
      </c>
      <c r="M84" s="27">
        <f t="shared" si="3"/>
        <v>3.0000007972001419E-2</v>
      </c>
      <c r="N84" s="41">
        <v>90441.53</v>
      </c>
      <c r="O84" s="41">
        <v>0</v>
      </c>
      <c r="P84" s="28">
        <f t="shared" si="2"/>
        <v>90441.53</v>
      </c>
    </row>
    <row r="85" spans="2:16" x14ac:dyDescent="0.25">
      <c r="B85" s="23">
        <v>770</v>
      </c>
      <c r="C85" s="24">
        <v>6</v>
      </c>
      <c r="D85" s="25" t="s">
        <v>90</v>
      </c>
      <c r="E85" s="26">
        <v>43.45</v>
      </c>
      <c r="F85" s="38">
        <v>1</v>
      </c>
      <c r="G85" s="41">
        <v>11526.25</v>
      </c>
      <c r="H85" s="41">
        <v>0</v>
      </c>
      <c r="I85" s="41">
        <v>12999.539999999999</v>
      </c>
      <c r="J85" s="41">
        <v>0</v>
      </c>
      <c r="K85" s="41">
        <v>0</v>
      </c>
      <c r="L85" s="41">
        <v>828.51</v>
      </c>
      <c r="M85" s="27">
        <f t="shared" si="3"/>
        <v>3.3781174836773863E-2</v>
      </c>
      <c r="N85" s="41">
        <v>25354.3</v>
      </c>
      <c r="O85" s="41">
        <v>0</v>
      </c>
      <c r="P85" s="28">
        <f t="shared" si="2"/>
        <v>25354.3</v>
      </c>
    </row>
    <row r="86" spans="2:16" x14ac:dyDescent="0.25">
      <c r="B86" s="23">
        <v>774</v>
      </c>
      <c r="C86" s="24">
        <v>6</v>
      </c>
      <c r="D86" s="25" t="s">
        <v>91</v>
      </c>
      <c r="E86" s="26">
        <v>374.33502608479955</v>
      </c>
      <c r="F86" s="38">
        <v>1</v>
      </c>
      <c r="G86" s="41">
        <v>101137.8</v>
      </c>
      <c r="H86" s="41">
        <v>23272.83</v>
      </c>
      <c r="I86" s="41">
        <v>174592.63</v>
      </c>
      <c r="J86" s="41">
        <v>1025.3399999999999</v>
      </c>
      <c r="K86" s="41">
        <v>1241.73</v>
      </c>
      <c r="L86" s="41">
        <v>10581.2</v>
      </c>
      <c r="M86" s="27">
        <f t="shared" si="3"/>
        <v>3.5121945131470461E-2</v>
      </c>
      <c r="N86" s="41">
        <v>311851.53000000003</v>
      </c>
      <c r="O86" s="41">
        <v>0</v>
      </c>
      <c r="P86" s="28">
        <f t="shared" si="2"/>
        <v>311851.53000000003</v>
      </c>
    </row>
    <row r="87" spans="2:16" x14ac:dyDescent="0.25">
      <c r="B87" s="23">
        <v>794</v>
      </c>
      <c r="C87" s="24">
        <v>6</v>
      </c>
      <c r="D87" s="25" t="s">
        <v>92</v>
      </c>
      <c r="E87" s="26">
        <v>17.276725758249601</v>
      </c>
      <c r="F87" s="38">
        <v>0</v>
      </c>
      <c r="G87" s="41">
        <v>15143.48</v>
      </c>
      <c r="H87" s="41">
        <v>1773</v>
      </c>
      <c r="I87" s="41">
        <v>35744.019999999997</v>
      </c>
      <c r="J87" s="41">
        <v>750</v>
      </c>
      <c r="K87" s="41">
        <v>272.02</v>
      </c>
      <c r="L87" s="41">
        <v>2648.67</v>
      </c>
      <c r="M87" s="27">
        <f t="shared" si="3"/>
        <v>4.933952429952991E-2</v>
      </c>
      <c r="N87" s="41">
        <v>56331.189999999995</v>
      </c>
      <c r="O87" s="41">
        <v>0</v>
      </c>
      <c r="P87" s="28">
        <f t="shared" si="2"/>
        <v>56331.189999999995</v>
      </c>
    </row>
    <row r="88" spans="2:16" x14ac:dyDescent="0.25">
      <c r="B88" s="23">
        <v>806</v>
      </c>
      <c r="C88" s="24">
        <v>6</v>
      </c>
      <c r="D88" s="25" t="s">
        <v>93</v>
      </c>
      <c r="E88" s="26">
        <v>43.76</v>
      </c>
      <c r="F88" s="36">
        <v>1</v>
      </c>
      <c r="G88" s="41">
        <v>38429.39</v>
      </c>
      <c r="H88" s="41">
        <v>0</v>
      </c>
      <c r="I88" s="41">
        <v>17656.189999999999</v>
      </c>
      <c r="J88" s="41">
        <v>0</v>
      </c>
      <c r="K88" s="41">
        <v>0</v>
      </c>
      <c r="L88" s="41">
        <v>1682.57</v>
      </c>
      <c r="M88" s="27">
        <f t="shared" si="3"/>
        <v>3.0000046357726885E-2</v>
      </c>
      <c r="N88" s="41">
        <v>57768.15</v>
      </c>
      <c r="O88" s="41">
        <v>0</v>
      </c>
      <c r="P88" s="28">
        <f t="shared" si="2"/>
        <v>57768.15</v>
      </c>
    </row>
    <row r="89" spans="2:16" x14ac:dyDescent="0.25">
      <c r="B89" s="23">
        <v>811</v>
      </c>
      <c r="C89" s="24">
        <v>6</v>
      </c>
      <c r="D89" s="25" t="s">
        <v>94</v>
      </c>
      <c r="E89" s="26">
        <v>599.99415221555125</v>
      </c>
      <c r="F89" s="38">
        <v>1</v>
      </c>
      <c r="G89" s="41">
        <v>236037.57</v>
      </c>
      <c r="H89" s="41">
        <v>82253.740000000005</v>
      </c>
      <c r="I89" s="41">
        <v>293159.69</v>
      </c>
      <c r="J89" s="41">
        <v>4652.7199999999993</v>
      </c>
      <c r="K89" s="41">
        <v>29147.48</v>
      </c>
      <c r="L89" s="41">
        <v>30617.49</v>
      </c>
      <c r="M89" s="27">
        <f t="shared" si="3"/>
        <v>4.7450496798766131E-2</v>
      </c>
      <c r="N89" s="41">
        <v>675868.69</v>
      </c>
      <c r="O89" s="41">
        <v>20474.57</v>
      </c>
      <c r="P89" s="28">
        <f t="shared" si="2"/>
        <v>655394.12</v>
      </c>
    </row>
    <row r="90" spans="2:16" x14ac:dyDescent="0.25">
      <c r="B90" s="23">
        <v>824</v>
      </c>
      <c r="C90" s="24">
        <v>6</v>
      </c>
      <c r="D90" s="25" t="s">
        <v>95</v>
      </c>
      <c r="E90" s="26">
        <v>32.979999999999997</v>
      </c>
      <c r="F90" s="36">
        <v>1</v>
      </c>
      <c r="G90" s="41">
        <v>43804.76</v>
      </c>
      <c r="H90" s="41">
        <v>0</v>
      </c>
      <c r="I90" s="41">
        <v>8500</v>
      </c>
      <c r="J90" s="41">
        <v>0</v>
      </c>
      <c r="K90" s="41">
        <v>0</v>
      </c>
      <c r="L90" s="41">
        <v>1739.14</v>
      </c>
      <c r="M90" s="27">
        <f t="shared" si="3"/>
        <v>3.3250128668977738E-2</v>
      </c>
      <c r="N90" s="41">
        <v>54043.9</v>
      </c>
      <c r="O90" s="41">
        <v>0</v>
      </c>
      <c r="P90" s="28">
        <f t="shared" si="2"/>
        <v>54043.9</v>
      </c>
    </row>
    <row r="91" spans="2:16" x14ac:dyDescent="0.25">
      <c r="B91" s="23">
        <v>826</v>
      </c>
      <c r="C91" s="24">
        <v>6</v>
      </c>
      <c r="D91" s="25" t="s">
        <v>96</v>
      </c>
      <c r="E91" s="26">
        <v>47.52</v>
      </c>
      <c r="F91" s="38">
        <v>1</v>
      </c>
      <c r="G91" s="41">
        <v>30950.240000000002</v>
      </c>
      <c r="H91" s="41">
        <v>0</v>
      </c>
      <c r="I91" s="41">
        <v>3976.88</v>
      </c>
      <c r="J91" s="41">
        <v>0</v>
      </c>
      <c r="K91" s="41">
        <v>0</v>
      </c>
      <c r="L91" s="41">
        <v>1127.3499999999999</v>
      </c>
      <c r="M91" s="27">
        <f t="shared" si="3"/>
        <v>3.2277210374058896E-2</v>
      </c>
      <c r="N91" s="41">
        <v>36054.47</v>
      </c>
      <c r="O91" s="41">
        <v>0</v>
      </c>
      <c r="P91" s="28">
        <f t="shared" si="2"/>
        <v>36054.47</v>
      </c>
    </row>
    <row r="92" spans="2:16" x14ac:dyDescent="0.25">
      <c r="B92" s="23">
        <v>840</v>
      </c>
      <c r="C92" s="24">
        <v>6</v>
      </c>
      <c r="D92" s="25" t="s">
        <v>97</v>
      </c>
      <c r="E92" s="26">
        <v>131.16</v>
      </c>
      <c r="F92" s="38">
        <v>0</v>
      </c>
      <c r="G92" s="41">
        <v>158114.69</v>
      </c>
      <c r="H92" s="41">
        <v>0</v>
      </c>
      <c r="I92" s="41">
        <v>0</v>
      </c>
      <c r="J92" s="41">
        <v>7473.34</v>
      </c>
      <c r="K92" s="41">
        <v>0</v>
      </c>
      <c r="L92" s="41">
        <v>5117.1099999999997</v>
      </c>
      <c r="M92" s="27">
        <f t="shared" si="3"/>
        <v>3.0902656429936389E-2</v>
      </c>
      <c r="N92" s="41">
        <v>170705.13999999998</v>
      </c>
      <c r="O92" s="41">
        <v>0</v>
      </c>
      <c r="P92" s="28">
        <f t="shared" si="2"/>
        <v>170705.13999999998</v>
      </c>
    </row>
    <row r="93" spans="2:16" x14ac:dyDescent="0.25">
      <c r="B93" s="23">
        <v>843</v>
      </c>
      <c r="C93" s="24">
        <v>6</v>
      </c>
      <c r="D93" s="25" t="s">
        <v>98</v>
      </c>
      <c r="E93" s="26">
        <v>24.7</v>
      </c>
      <c r="F93" s="38">
        <v>1</v>
      </c>
      <c r="G93" s="41">
        <v>31536.18</v>
      </c>
      <c r="H93" s="41">
        <v>0</v>
      </c>
      <c r="I93" s="41">
        <v>0</v>
      </c>
      <c r="J93" s="41">
        <v>0</v>
      </c>
      <c r="K93" s="41">
        <v>0</v>
      </c>
      <c r="L93" s="41">
        <v>946.09</v>
      </c>
      <c r="M93" s="27">
        <f t="shared" si="3"/>
        <v>3.0000145864210567E-2</v>
      </c>
      <c r="N93" s="41">
        <v>32482.27</v>
      </c>
      <c r="O93" s="41">
        <v>0</v>
      </c>
      <c r="P93" s="28">
        <f t="shared" si="2"/>
        <v>32482.27</v>
      </c>
    </row>
    <row r="94" spans="2:16" x14ac:dyDescent="0.25">
      <c r="B94" s="23">
        <v>888</v>
      </c>
      <c r="C94" s="24">
        <v>6</v>
      </c>
      <c r="D94" s="25" t="s">
        <v>99</v>
      </c>
      <c r="E94" s="26">
        <v>104.63430912500075</v>
      </c>
      <c r="F94" s="38">
        <v>0</v>
      </c>
      <c r="G94" s="41">
        <v>65448.13</v>
      </c>
      <c r="H94" s="41">
        <v>0</v>
      </c>
      <c r="I94" s="41">
        <v>2880.8</v>
      </c>
      <c r="J94" s="41">
        <v>0</v>
      </c>
      <c r="K94" s="41">
        <v>0</v>
      </c>
      <c r="L94" s="41">
        <v>2049.87</v>
      </c>
      <c r="M94" s="27">
        <f t="shared" si="3"/>
        <v>3.0000030733687767E-2</v>
      </c>
      <c r="N94" s="41">
        <v>70378.799999999988</v>
      </c>
      <c r="O94" s="41">
        <v>0</v>
      </c>
      <c r="P94" s="28">
        <f t="shared" si="2"/>
        <v>70378.799999999988</v>
      </c>
    </row>
    <row r="95" spans="2:16" x14ac:dyDescent="0.25">
      <c r="B95" s="23">
        <v>889</v>
      </c>
      <c r="C95" s="24">
        <v>6</v>
      </c>
      <c r="D95" s="25" t="s">
        <v>100</v>
      </c>
      <c r="E95" s="26">
        <v>32.681960789592701</v>
      </c>
      <c r="F95" s="36">
        <v>1</v>
      </c>
      <c r="G95" s="41">
        <v>43779.199999999997</v>
      </c>
      <c r="H95" s="41">
        <v>5277.75</v>
      </c>
      <c r="I95" s="41">
        <v>0</v>
      </c>
      <c r="J95" s="41">
        <v>155</v>
      </c>
      <c r="K95" s="41">
        <v>0</v>
      </c>
      <c r="L95" s="41">
        <v>1479.46</v>
      </c>
      <c r="M95" s="27">
        <f t="shared" si="3"/>
        <v>3.0063023310395141E-2</v>
      </c>
      <c r="N95" s="41">
        <v>50691.409999999996</v>
      </c>
      <c r="O95" s="41">
        <v>0</v>
      </c>
      <c r="P95" s="28">
        <f t="shared" si="2"/>
        <v>50691.409999999996</v>
      </c>
    </row>
    <row r="96" spans="2:16" x14ac:dyDescent="0.25">
      <c r="B96" s="23">
        <v>891</v>
      </c>
      <c r="C96" s="24">
        <v>6</v>
      </c>
      <c r="D96" s="25" t="s">
        <v>101</v>
      </c>
      <c r="E96" s="26">
        <v>205.54222728963816</v>
      </c>
      <c r="F96" s="38">
        <v>1</v>
      </c>
      <c r="G96" s="41">
        <v>109390.75</v>
      </c>
      <c r="H96" s="41">
        <v>0</v>
      </c>
      <c r="I96" s="41">
        <v>0</v>
      </c>
      <c r="J96" s="41">
        <v>1776.96</v>
      </c>
      <c r="K96" s="41">
        <v>0</v>
      </c>
      <c r="L96" s="41">
        <v>3370.57</v>
      </c>
      <c r="M96" s="27">
        <f t="shared" si="3"/>
        <v>3.0319685455425859E-2</v>
      </c>
      <c r="N96" s="41">
        <v>114538.28000000001</v>
      </c>
      <c r="O96" s="41">
        <v>0</v>
      </c>
      <c r="P96" s="28">
        <f t="shared" si="2"/>
        <v>114538.28000000001</v>
      </c>
    </row>
    <row r="97" spans="2:16" x14ac:dyDescent="0.25">
      <c r="B97" s="23">
        <v>904</v>
      </c>
      <c r="C97" s="24">
        <v>6</v>
      </c>
      <c r="D97" s="25" t="s">
        <v>103</v>
      </c>
      <c r="E97" s="26">
        <v>27.519405625701427</v>
      </c>
      <c r="F97" s="38">
        <v>1</v>
      </c>
      <c r="G97" s="41">
        <v>17148.28</v>
      </c>
      <c r="H97" s="41">
        <v>0</v>
      </c>
      <c r="I97" s="41">
        <v>0</v>
      </c>
      <c r="J97" s="41">
        <v>1331.25</v>
      </c>
      <c r="K97" s="41">
        <v>0</v>
      </c>
      <c r="L97" s="41">
        <v>581.01</v>
      </c>
      <c r="M97" s="27">
        <f t="shared" si="3"/>
        <v>3.1440734694010077E-2</v>
      </c>
      <c r="N97" s="41">
        <v>19060.539999999997</v>
      </c>
      <c r="O97" s="41">
        <v>0</v>
      </c>
      <c r="P97" s="28">
        <f t="shared" si="2"/>
        <v>19060.539999999997</v>
      </c>
    </row>
    <row r="98" spans="2:16" x14ac:dyDescent="0.25">
      <c r="B98" s="23">
        <v>957</v>
      </c>
      <c r="C98" s="24">
        <v>6</v>
      </c>
      <c r="D98" s="25" t="s">
        <v>104</v>
      </c>
      <c r="E98" s="26">
        <v>109.31104596052491</v>
      </c>
      <c r="F98" s="36">
        <v>0</v>
      </c>
      <c r="G98" s="41">
        <v>39894.949999999997</v>
      </c>
      <c r="H98" s="41">
        <v>0</v>
      </c>
      <c r="I98" s="41">
        <v>0</v>
      </c>
      <c r="J98" s="41">
        <v>1352.98</v>
      </c>
      <c r="K98" s="41">
        <v>0</v>
      </c>
      <c r="L98" s="41">
        <v>1264.5</v>
      </c>
      <c r="M98" s="27">
        <f t="shared" si="3"/>
        <v>3.0656083832570506E-2</v>
      </c>
      <c r="N98" s="41">
        <v>42512.43</v>
      </c>
      <c r="O98" s="41">
        <v>0</v>
      </c>
      <c r="P98" s="28">
        <f t="shared" si="2"/>
        <v>42512.43</v>
      </c>
    </row>
    <row r="99" spans="2:16" x14ac:dyDescent="0.25">
      <c r="B99" s="23">
        <v>959</v>
      </c>
      <c r="C99" s="24">
        <v>6</v>
      </c>
      <c r="D99" s="25" t="s">
        <v>105</v>
      </c>
      <c r="E99" s="26">
        <v>338.59535355901789</v>
      </c>
      <c r="F99" s="36">
        <v>1</v>
      </c>
      <c r="G99" s="41">
        <v>86451.02</v>
      </c>
      <c r="H99" s="41">
        <v>38764.050000000003</v>
      </c>
      <c r="I99" s="41">
        <v>0</v>
      </c>
      <c r="J99" s="41">
        <v>1968.75</v>
      </c>
      <c r="K99" s="41">
        <v>0</v>
      </c>
      <c r="L99" s="41">
        <v>3854.89</v>
      </c>
      <c r="M99" s="27">
        <f t="shared" si="3"/>
        <v>3.0309594412245202E-2</v>
      </c>
      <c r="N99" s="41">
        <v>131038.71</v>
      </c>
      <c r="O99" s="41">
        <v>0</v>
      </c>
      <c r="P99" s="28">
        <f t="shared" si="2"/>
        <v>131038.71</v>
      </c>
    </row>
    <row r="100" spans="2:16" x14ac:dyDescent="0.25">
      <c r="B100" s="23">
        <v>970</v>
      </c>
      <c r="C100" s="24">
        <v>6</v>
      </c>
      <c r="D100" s="25" t="s">
        <v>106</v>
      </c>
      <c r="E100" s="26">
        <v>169.71011231601813</v>
      </c>
      <c r="F100" s="38">
        <v>1</v>
      </c>
      <c r="G100" s="41">
        <v>73958.039999999994</v>
      </c>
      <c r="H100" s="41">
        <v>0</v>
      </c>
      <c r="I100" s="41">
        <v>0</v>
      </c>
      <c r="J100" s="41">
        <v>0</v>
      </c>
      <c r="K100" s="41">
        <v>0</v>
      </c>
      <c r="L100" s="41">
        <v>2218.7399999999998</v>
      </c>
      <c r="M100" s="27">
        <f t="shared" si="3"/>
        <v>2.9999983774583534E-2</v>
      </c>
      <c r="N100" s="41">
        <v>76176.78</v>
      </c>
      <c r="O100" s="41">
        <v>370</v>
      </c>
      <c r="P100" s="28">
        <f t="shared" si="2"/>
        <v>75806.78</v>
      </c>
    </row>
    <row r="101" spans="2:16" x14ac:dyDescent="0.25">
      <c r="B101" s="23">
        <v>980</v>
      </c>
      <c r="C101" s="24">
        <v>6</v>
      </c>
      <c r="D101" s="25" t="s">
        <v>262</v>
      </c>
      <c r="E101" s="26">
        <v>39.14582118074582</v>
      </c>
      <c r="F101" s="38">
        <v>1</v>
      </c>
      <c r="G101" s="41">
        <v>37239.69</v>
      </c>
      <c r="H101" s="41">
        <v>6610.36</v>
      </c>
      <c r="I101" s="41">
        <v>0</v>
      </c>
      <c r="J101" s="41">
        <v>0</v>
      </c>
      <c r="K101" s="41">
        <v>0</v>
      </c>
      <c r="L101" s="41">
        <v>1315.5</v>
      </c>
      <c r="M101" s="27">
        <f t="shared" si="3"/>
        <v>2.9999965792513347E-2</v>
      </c>
      <c r="N101" s="41">
        <v>45165.55</v>
      </c>
      <c r="O101" s="41">
        <v>0</v>
      </c>
      <c r="P101" s="28">
        <f t="shared" si="2"/>
        <v>45165.55</v>
      </c>
    </row>
    <row r="102" spans="2:16" x14ac:dyDescent="0.25">
      <c r="B102" s="23">
        <v>986</v>
      </c>
      <c r="C102" s="24">
        <v>6</v>
      </c>
      <c r="D102" s="25" t="s">
        <v>108</v>
      </c>
      <c r="E102" s="26">
        <v>3.9963581296238244</v>
      </c>
      <c r="F102" s="38">
        <v>1</v>
      </c>
      <c r="G102" s="41">
        <v>43734.05</v>
      </c>
      <c r="H102" s="41">
        <v>0</v>
      </c>
      <c r="I102" s="41">
        <v>0</v>
      </c>
      <c r="J102" s="41">
        <v>0</v>
      </c>
      <c r="K102" s="41">
        <v>0</v>
      </c>
      <c r="L102" s="41">
        <v>1312.02</v>
      </c>
      <c r="M102" s="27">
        <f t="shared" si="3"/>
        <v>2.999996570178156E-2</v>
      </c>
      <c r="N102" s="41">
        <v>45046.07</v>
      </c>
      <c r="O102" s="41">
        <v>0</v>
      </c>
      <c r="P102" s="28">
        <f t="shared" si="2"/>
        <v>45046.07</v>
      </c>
    </row>
    <row r="103" spans="2:16" x14ac:dyDescent="0.25">
      <c r="B103" s="23">
        <v>988</v>
      </c>
      <c r="C103" s="24">
        <v>6</v>
      </c>
      <c r="D103" s="25" t="s">
        <v>109</v>
      </c>
      <c r="E103" s="26">
        <v>76.705503595032013</v>
      </c>
      <c r="F103" s="36">
        <v>0</v>
      </c>
      <c r="G103" s="41">
        <v>90544.29</v>
      </c>
      <c r="H103" s="41">
        <v>7867.44</v>
      </c>
      <c r="I103" s="41">
        <v>0</v>
      </c>
      <c r="J103" s="41">
        <v>21122.6</v>
      </c>
      <c r="K103" s="41">
        <v>6270.8</v>
      </c>
      <c r="L103" s="41">
        <v>6132.91</v>
      </c>
      <c r="M103" s="27">
        <f t="shared" si="3"/>
        <v>4.8749283912349207E-2</v>
      </c>
      <c r="N103" s="41">
        <v>131938.03999999998</v>
      </c>
      <c r="O103" s="41">
        <v>14</v>
      </c>
      <c r="P103" s="28">
        <f t="shared" si="2"/>
        <v>131924.03999999998</v>
      </c>
    </row>
    <row r="104" spans="2:16" x14ac:dyDescent="0.25">
      <c r="B104" s="23">
        <v>989</v>
      </c>
      <c r="C104" s="24">
        <v>6</v>
      </c>
      <c r="D104" s="25" t="s">
        <v>110</v>
      </c>
      <c r="E104" s="26">
        <v>172.73226926457707</v>
      </c>
      <c r="F104" s="36">
        <v>1</v>
      </c>
      <c r="G104" s="41">
        <v>135669.48000000001</v>
      </c>
      <c r="H104" s="41">
        <v>103079.16</v>
      </c>
      <c r="I104" s="41">
        <v>32616.720000000001</v>
      </c>
      <c r="J104" s="41">
        <v>2335.02</v>
      </c>
      <c r="K104" s="41">
        <v>7649.5</v>
      </c>
      <c r="L104" s="41">
        <v>11509.07</v>
      </c>
      <c r="M104" s="27">
        <f t="shared" si="3"/>
        <v>4.0906610658586383E-2</v>
      </c>
      <c r="N104" s="41">
        <v>292858.95</v>
      </c>
      <c r="O104" s="41">
        <v>26334.129999999997</v>
      </c>
      <c r="P104" s="28">
        <f t="shared" si="2"/>
        <v>266524.82</v>
      </c>
    </row>
    <row r="105" spans="2:16" x14ac:dyDescent="0.25">
      <c r="B105" s="23">
        <v>39</v>
      </c>
      <c r="C105" s="24">
        <v>7</v>
      </c>
      <c r="D105" s="25" t="s">
        <v>111</v>
      </c>
      <c r="E105" s="26">
        <v>253.36</v>
      </c>
      <c r="F105" s="36">
        <v>1</v>
      </c>
      <c r="G105" s="41">
        <v>97854</v>
      </c>
      <c r="H105" s="41">
        <v>32600.66</v>
      </c>
      <c r="I105" s="41">
        <v>47881.8</v>
      </c>
      <c r="J105" s="41">
        <v>1058.0899999999999</v>
      </c>
      <c r="K105" s="41">
        <v>2227.34</v>
      </c>
      <c r="L105" s="41">
        <v>6312.01</v>
      </c>
      <c r="M105" s="27">
        <f t="shared" si="3"/>
        <v>3.4753575133481984E-2</v>
      </c>
      <c r="N105" s="41">
        <v>187933.90000000002</v>
      </c>
      <c r="O105" s="41">
        <v>951.67</v>
      </c>
      <c r="P105" s="28">
        <f t="shared" si="2"/>
        <v>186982.23</v>
      </c>
    </row>
    <row r="106" spans="2:16" x14ac:dyDescent="0.25">
      <c r="B106" s="23">
        <v>59</v>
      </c>
      <c r="C106" s="24">
        <v>7</v>
      </c>
      <c r="D106" s="25" t="s">
        <v>112</v>
      </c>
      <c r="E106" s="26">
        <v>224.73470165236895</v>
      </c>
      <c r="F106" s="38">
        <v>1</v>
      </c>
      <c r="G106" s="41">
        <v>137770.82</v>
      </c>
      <c r="H106" s="41">
        <v>0</v>
      </c>
      <c r="I106" s="41">
        <v>1177.47</v>
      </c>
      <c r="J106" s="41">
        <v>12117.25</v>
      </c>
      <c r="K106" s="41">
        <v>347.45</v>
      </c>
      <c r="L106" s="41">
        <v>4815.2299999999996</v>
      </c>
      <c r="M106" s="27">
        <f t="shared" si="3"/>
        <v>3.1801960981022823E-2</v>
      </c>
      <c r="N106" s="41">
        <v>156228.22000000003</v>
      </c>
      <c r="O106" s="41">
        <v>0</v>
      </c>
      <c r="P106" s="28">
        <f t="shared" si="2"/>
        <v>156228.22000000003</v>
      </c>
    </row>
    <row r="107" spans="2:16" x14ac:dyDescent="0.25">
      <c r="B107" s="23">
        <v>128</v>
      </c>
      <c r="C107" s="24">
        <v>7</v>
      </c>
      <c r="D107" s="25" t="s">
        <v>114</v>
      </c>
      <c r="E107" s="26">
        <v>135.00863958903548</v>
      </c>
      <c r="F107" s="38">
        <v>1</v>
      </c>
      <c r="G107" s="41">
        <v>68100.100000000006</v>
      </c>
      <c r="H107" s="41">
        <v>0</v>
      </c>
      <c r="I107" s="41">
        <v>53875.56</v>
      </c>
      <c r="J107" s="41">
        <v>257.04000000000002</v>
      </c>
      <c r="K107" s="41">
        <v>0</v>
      </c>
      <c r="L107" s="41">
        <v>4450.83</v>
      </c>
      <c r="M107" s="27">
        <f t="shared" si="3"/>
        <v>3.6412760251552982E-2</v>
      </c>
      <c r="N107" s="41">
        <v>126683.53</v>
      </c>
      <c r="O107" s="41">
        <v>265.5</v>
      </c>
      <c r="P107" s="28">
        <f t="shared" si="2"/>
        <v>126418.03</v>
      </c>
    </row>
    <row r="108" spans="2:16" x14ac:dyDescent="0.25">
      <c r="B108" s="23">
        <v>152</v>
      </c>
      <c r="C108" s="24">
        <v>7</v>
      </c>
      <c r="D108" s="25" t="s">
        <v>115</v>
      </c>
      <c r="E108" s="26">
        <v>339.4486684621404</v>
      </c>
      <c r="F108" s="36">
        <v>1</v>
      </c>
      <c r="G108" s="41">
        <v>93326.38</v>
      </c>
      <c r="H108" s="41">
        <v>25737.68</v>
      </c>
      <c r="I108" s="41">
        <v>50329.61</v>
      </c>
      <c r="J108" s="41">
        <v>14372.16</v>
      </c>
      <c r="K108" s="41">
        <v>739.9</v>
      </c>
      <c r="L108" s="41">
        <v>6482.77</v>
      </c>
      <c r="M108" s="27">
        <f t="shared" si="3"/>
        <v>3.5135873557964846E-2</v>
      </c>
      <c r="N108" s="41">
        <v>190988.49999999997</v>
      </c>
      <c r="O108" s="41">
        <v>0</v>
      </c>
      <c r="P108" s="28">
        <f t="shared" si="2"/>
        <v>190988.49999999997</v>
      </c>
    </row>
    <row r="109" spans="2:16" x14ac:dyDescent="0.25">
      <c r="B109" s="23">
        <v>162</v>
      </c>
      <c r="C109" s="24">
        <v>7</v>
      </c>
      <c r="D109" s="25" t="s">
        <v>116</v>
      </c>
      <c r="E109" s="26">
        <v>1197.1099999999999</v>
      </c>
      <c r="F109" s="38">
        <v>0</v>
      </c>
      <c r="G109" s="41">
        <v>441435.44</v>
      </c>
      <c r="H109" s="41">
        <v>0</v>
      </c>
      <c r="I109" s="41">
        <v>46063.23</v>
      </c>
      <c r="J109" s="41">
        <v>2630.21</v>
      </c>
      <c r="K109" s="41">
        <v>35.08</v>
      </c>
      <c r="L109" s="41">
        <v>15087.39</v>
      </c>
      <c r="M109" s="27">
        <f t="shared" si="3"/>
        <v>3.0780292374004811E-2</v>
      </c>
      <c r="N109" s="41">
        <v>505251.35000000003</v>
      </c>
      <c r="O109" s="41">
        <v>55722.71</v>
      </c>
      <c r="P109" s="28">
        <f t="shared" si="2"/>
        <v>449528.64</v>
      </c>
    </row>
    <row r="110" spans="2:16" x14ac:dyDescent="0.25">
      <c r="B110" s="23">
        <v>166</v>
      </c>
      <c r="C110" s="24">
        <v>7</v>
      </c>
      <c r="D110" s="25" t="s">
        <v>117</v>
      </c>
      <c r="E110" s="26">
        <v>726.77</v>
      </c>
      <c r="F110" s="38">
        <v>0</v>
      </c>
      <c r="G110" s="41">
        <v>383827.97</v>
      </c>
      <c r="H110" s="41">
        <v>108750.7</v>
      </c>
      <c r="I110" s="41">
        <v>13549.34</v>
      </c>
      <c r="J110" s="41">
        <v>10591.43</v>
      </c>
      <c r="K110" s="41">
        <v>0</v>
      </c>
      <c r="L110" s="41">
        <v>15984.4</v>
      </c>
      <c r="M110" s="27">
        <f t="shared" si="3"/>
        <v>3.0934388688763095E-2</v>
      </c>
      <c r="N110" s="41">
        <v>532703.84</v>
      </c>
      <c r="O110" s="41">
        <v>154957.79999999999</v>
      </c>
      <c r="P110" s="28">
        <f t="shared" si="2"/>
        <v>377746.04</v>
      </c>
    </row>
    <row r="111" spans="2:16" x14ac:dyDescent="0.25">
      <c r="B111" s="23">
        <v>192</v>
      </c>
      <c r="C111" s="24">
        <v>7</v>
      </c>
      <c r="D111" s="25" t="s">
        <v>118</v>
      </c>
      <c r="E111" s="26">
        <v>262.19999999999993</v>
      </c>
      <c r="F111" s="38">
        <v>0</v>
      </c>
      <c r="G111" s="41">
        <v>126552.44</v>
      </c>
      <c r="H111" s="41">
        <v>40877.230000000003</v>
      </c>
      <c r="I111" s="41">
        <v>25115.63</v>
      </c>
      <c r="J111" s="41">
        <v>807.14</v>
      </c>
      <c r="K111" s="41">
        <v>0</v>
      </c>
      <c r="L111" s="41">
        <v>6435.41</v>
      </c>
      <c r="M111" s="27">
        <f t="shared" si="3"/>
        <v>3.3283314138678563E-2</v>
      </c>
      <c r="N111" s="41">
        <v>199787.85000000003</v>
      </c>
      <c r="O111" s="41">
        <v>50028.320000000007</v>
      </c>
      <c r="P111" s="28">
        <f t="shared" si="2"/>
        <v>149759.53000000003</v>
      </c>
    </row>
    <row r="112" spans="2:16" x14ac:dyDescent="0.25">
      <c r="B112" s="23">
        <v>205</v>
      </c>
      <c r="C112" s="24">
        <v>7</v>
      </c>
      <c r="D112" s="25" t="s">
        <v>119</v>
      </c>
      <c r="E112" s="26">
        <v>550.85466891971043</v>
      </c>
      <c r="F112" s="38">
        <v>0</v>
      </c>
      <c r="G112" s="41">
        <v>234690.19</v>
      </c>
      <c r="H112" s="41">
        <v>151349.18</v>
      </c>
      <c r="I112" s="41">
        <v>40987.730000000003</v>
      </c>
      <c r="J112" s="41">
        <v>4919.1499999999996</v>
      </c>
      <c r="K112" s="41">
        <v>3944.06</v>
      </c>
      <c r="L112" s="41">
        <v>18767.53</v>
      </c>
      <c r="M112" s="27">
        <f t="shared" si="3"/>
        <v>4.3055625622877465E-2</v>
      </c>
      <c r="N112" s="41">
        <v>454657.83999999997</v>
      </c>
      <c r="O112" s="41">
        <v>0</v>
      </c>
      <c r="P112" s="28">
        <f t="shared" si="2"/>
        <v>454657.83999999997</v>
      </c>
    </row>
    <row r="113" spans="2:16" x14ac:dyDescent="0.25">
      <c r="B113" s="23">
        <v>212</v>
      </c>
      <c r="C113" s="24">
        <v>7</v>
      </c>
      <c r="D113" s="25" t="s">
        <v>120</v>
      </c>
      <c r="E113" s="26">
        <v>412.7910843855214</v>
      </c>
      <c r="F113" s="38">
        <v>1</v>
      </c>
      <c r="G113" s="41">
        <v>196504.05</v>
      </c>
      <c r="H113" s="41">
        <v>115189.79</v>
      </c>
      <c r="I113" s="41">
        <v>0</v>
      </c>
      <c r="J113" s="41">
        <v>4200.3099999999995</v>
      </c>
      <c r="K113" s="41">
        <v>0</v>
      </c>
      <c r="L113" s="41">
        <v>9560.83</v>
      </c>
      <c r="M113" s="27">
        <f t="shared" si="3"/>
        <v>3.0265929267762639E-2</v>
      </c>
      <c r="N113" s="41">
        <v>325454.98</v>
      </c>
      <c r="O113" s="41">
        <v>690</v>
      </c>
      <c r="P113" s="28">
        <f t="shared" si="2"/>
        <v>324764.98</v>
      </c>
    </row>
    <row r="114" spans="2:16" x14ac:dyDescent="0.25">
      <c r="B114" s="23">
        <v>216</v>
      </c>
      <c r="C114" s="24">
        <v>7</v>
      </c>
      <c r="D114" s="25" t="s">
        <v>121</v>
      </c>
      <c r="E114" s="26">
        <v>906.27</v>
      </c>
      <c r="F114" s="38">
        <v>0</v>
      </c>
      <c r="G114" s="41">
        <v>405994.34</v>
      </c>
      <c r="H114" s="41">
        <v>0</v>
      </c>
      <c r="I114" s="41">
        <v>0</v>
      </c>
      <c r="J114" s="41">
        <v>9247.69</v>
      </c>
      <c r="K114" s="41">
        <v>0</v>
      </c>
      <c r="L114" s="41">
        <v>12642.21</v>
      </c>
      <c r="M114" s="27">
        <f t="shared" si="3"/>
        <v>3.0445400722080081E-2</v>
      </c>
      <c r="N114" s="41">
        <v>427884.24000000005</v>
      </c>
      <c r="O114" s="41">
        <v>102254.19</v>
      </c>
      <c r="P114" s="28">
        <f t="shared" si="2"/>
        <v>325630.05000000005</v>
      </c>
    </row>
    <row r="115" spans="2:16" x14ac:dyDescent="0.25">
      <c r="B115" s="23">
        <v>229</v>
      </c>
      <c r="C115" s="24">
        <v>7</v>
      </c>
      <c r="D115" s="25" t="s">
        <v>123</v>
      </c>
      <c r="E115" s="26">
        <v>835.5200000000001</v>
      </c>
      <c r="F115" s="38">
        <v>0</v>
      </c>
      <c r="G115" s="41">
        <v>343187.52</v>
      </c>
      <c r="H115" s="41">
        <v>127723.56</v>
      </c>
      <c r="I115" s="41">
        <v>0</v>
      </c>
      <c r="J115" s="41">
        <v>0</v>
      </c>
      <c r="K115" s="41">
        <v>0</v>
      </c>
      <c r="L115" s="41">
        <v>14127.33</v>
      </c>
      <c r="M115" s="27">
        <f t="shared" si="3"/>
        <v>2.9999994903496429E-2</v>
      </c>
      <c r="N115" s="41">
        <v>485038.41000000003</v>
      </c>
      <c r="O115" s="41">
        <v>159801.26999999999</v>
      </c>
      <c r="P115" s="28">
        <f t="shared" si="2"/>
        <v>325237.14</v>
      </c>
    </row>
    <row r="116" spans="2:16" x14ac:dyDescent="0.25">
      <c r="B116" s="23">
        <v>236</v>
      </c>
      <c r="C116" s="24">
        <v>7</v>
      </c>
      <c r="D116" s="25" t="s">
        <v>124</v>
      </c>
      <c r="E116" s="26">
        <v>1167.29</v>
      </c>
      <c r="F116" s="38">
        <v>0</v>
      </c>
      <c r="G116" s="41">
        <v>291635.20000000001</v>
      </c>
      <c r="H116" s="41">
        <v>187784.71</v>
      </c>
      <c r="I116" s="41">
        <v>73397.77</v>
      </c>
      <c r="J116" s="41">
        <v>3179.11</v>
      </c>
      <c r="K116" s="41">
        <v>539.21</v>
      </c>
      <c r="L116" s="41">
        <v>18492.88</v>
      </c>
      <c r="M116" s="27">
        <f t="shared" si="3"/>
        <v>3.3228542268604368E-2</v>
      </c>
      <c r="N116" s="41">
        <v>575028.88</v>
      </c>
      <c r="O116" s="41">
        <v>263853.92</v>
      </c>
      <c r="P116" s="28">
        <f t="shared" si="2"/>
        <v>311174.96000000002</v>
      </c>
    </row>
    <row r="117" spans="2:16" x14ac:dyDescent="0.25">
      <c r="B117" s="23">
        <v>238</v>
      </c>
      <c r="C117" s="24">
        <v>7</v>
      </c>
      <c r="D117" s="25" t="s">
        <v>125</v>
      </c>
      <c r="E117" s="26">
        <v>38.493141646237184</v>
      </c>
      <c r="F117" s="38">
        <v>0</v>
      </c>
      <c r="G117" s="41">
        <v>18614.18</v>
      </c>
      <c r="H117" s="41">
        <v>0</v>
      </c>
      <c r="I117" s="41">
        <v>0</v>
      </c>
      <c r="J117" s="41">
        <v>0</v>
      </c>
      <c r="K117" s="41">
        <v>0</v>
      </c>
      <c r="L117" s="41">
        <v>567.83000000000004</v>
      </c>
      <c r="M117" s="27">
        <f t="shared" si="3"/>
        <v>3.0505238479481774E-2</v>
      </c>
      <c r="N117" s="41">
        <v>19182.010000000002</v>
      </c>
      <c r="O117" s="41">
        <v>0</v>
      </c>
      <c r="P117" s="28">
        <f t="shared" si="2"/>
        <v>19182.010000000002</v>
      </c>
    </row>
    <row r="118" spans="2:16" x14ac:dyDescent="0.25">
      <c r="B118" s="23">
        <v>239</v>
      </c>
      <c r="C118" s="24">
        <v>7</v>
      </c>
      <c r="D118" s="25" t="s">
        <v>126</v>
      </c>
      <c r="E118" s="26">
        <v>2914.7799999999997</v>
      </c>
      <c r="F118" s="38">
        <v>0</v>
      </c>
      <c r="G118" s="41">
        <v>1009952.29</v>
      </c>
      <c r="H118" s="41">
        <v>682360.94</v>
      </c>
      <c r="I118" s="41">
        <v>38061.19</v>
      </c>
      <c r="J118" s="41">
        <v>45719.119999999995</v>
      </c>
      <c r="K118" s="41">
        <v>4026.55</v>
      </c>
      <c r="L118" s="41">
        <v>68806.960000000006</v>
      </c>
      <c r="M118" s="27">
        <f t="shared" si="3"/>
        <v>3.8652987731855777E-2</v>
      </c>
      <c r="N118" s="41">
        <v>1848927.05</v>
      </c>
      <c r="O118" s="41">
        <v>644798.92999999993</v>
      </c>
      <c r="P118" s="28">
        <f t="shared" si="2"/>
        <v>1204128.1200000001</v>
      </c>
    </row>
    <row r="119" spans="2:16" x14ac:dyDescent="0.25">
      <c r="B119" s="23">
        <v>249</v>
      </c>
      <c r="C119" s="24">
        <v>7</v>
      </c>
      <c r="D119" s="25" t="s">
        <v>127</v>
      </c>
      <c r="E119" s="26">
        <v>1082.9419435527961</v>
      </c>
      <c r="F119" s="38">
        <v>1</v>
      </c>
      <c r="G119" s="41">
        <v>527747.28</v>
      </c>
      <c r="H119" s="41">
        <v>203234.11</v>
      </c>
      <c r="I119" s="41">
        <v>0</v>
      </c>
      <c r="J119" s="41">
        <v>2500</v>
      </c>
      <c r="K119" s="41">
        <v>8633.61</v>
      </c>
      <c r="L119" s="41">
        <v>32467.38</v>
      </c>
      <c r="M119" s="27">
        <f t="shared" si="3"/>
        <v>4.3749796190617356E-2</v>
      </c>
      <c r="N119" s="41">
        <v>774582.38</v>
      </c>
      <c r="O119" s="41">
        <v>0</v>
      </c>
      <c r="P119" s="28">
        <f t="shared" si="2"/>
        <v>774582.38</v>
      </c>
    </row>
    <row r="120" spans="2:16" x14ac:dyDescent="0.25">
      <c r="B120" s="23">
        <v>271</v>
      </c>
      <c r="C120" s="24">
        <v>7</v>
      </c>
      <c r="D120" s="25" t="s">
        <v>128</v>
      </c>
      <c r="E120" s="26">
        <v>699.72</v>
      </c>
      <c r="F120" s="38">
        <v>0</v>
      </c>
      <c r="G120" s="41">
        <v>193051.59999999998</v>
      </c>
      <c r="H120" s="41">
        <v>603299.68000000005</v>
      </c>
      <c r="I120" s="41">
        <v>0</v>
      </c>
      <c r="J120" s="41">
        <v>19727.57</v>
      </c>
      <c r="K120" s="41">
        <v>0</v>
      </c>
      <c r="L120" s="41">
        <v>37411.089999999997</v>
      </c>
      <c r="M120" s="27">
        <f t="shared" si="3"/>
        <v>4.5842494263881484E-2</v>
      </c>
      <c r="N120" s="41">
        <v>853489.94</v>
      </c>
      <c r="O120" s="41">
        <v>268283.31</v>
      </c>
      <c r="P120" s="28">
        <f t="shared" si="2"/>
        <v>585206.62999999989</v>
      </c>
    </row>
    <row r="121" spans="2:16" x14ac:dyDescent="0.25">
      <c r="B121" s="23">
        <v>275</v>
      </c>
      <c r="C121" s="24">
        <v>7</v>
      </c>
      <c r="D121" s="25" t="s">
        <v>129</v>
      </c>
      <c r="E121" s="26">
        <v>733.09999999999991</v>
      </c>
      <c r="F121" s="36">
        <v>1</v>
      </c>
      <c r="G121" s="41">
        <v>332926.02</v>
      </c>
      <c r="H121" s="41">
        <v>162197.5</v>
      </c>
      <c r="I121" s="41">
        <v>0</v>
      </c>
      <c r="J121" s="41">
        <v>3753.4</v>
      </c>
      <c r="K121" s="41">
        <v>0</v>
      </c>
      <c r="L121" s="41">
        <v>15127.76</v>
      </c>
      <c r="M121" s="27">
        <f t="shared" si="3"/>
        <v>3.0323631728643607E-2</v>
      </c>
      <c r="N121" s="41">
        <v>514004.68000000005</v>
      </c>
      <c r="O121" s="41">
        <v>184857.01</v>
      </c>
      <c r="P121" s="28">
        <f t="shared" si="2"/>
        <v>329147.67000000004</v>
      </c>
    </row>
    <row r="122" spans="2:16" x14ac:dyDescent="0.25">
      <c r="B122" s="23">
        <v>282</v>
      </c>
      <c r="C122" s="24">
        <v>7</v>
      </c>
      <c r="D122" s="25" t="s">
        <v>130</v>
      </c>
      <c r="E122" s="26">
        <v>126.50880242886885</v>
      </c>
      <c r="F122" s="36">
        <v>0</v>
      </c>
      <c r="G122" s="41">
        <v>16960.41</v>
      </c>
      <c r="H122" s="41">
        <v>0</v>
      </c>
      <c r="I122" s="41">
        <v>48907.24</v>
      </c>
      <c r="J122" s="41">
        <v>490.5</v>
      </c>
      <c r="K122" s="41">
        <v>0</v>
      </c>
      <c r="L122" s="41">
        <v>2978.7</v>
      </c>
      <c r="M122" s="27">
        <f t="shared" si="3"/>
        <v>4.488823151338607E-2</v>
      </c>
      <c r="N122" s="41">
        <v>69336.849999999991</v>
      </c>
      <c r="O122" s="41">
        <v>0</v>
      </c>
      <c r="P122" s="28">
        <f t="shared" si="2"/>
        <v>69336.849999999991</v>
      </c>
    </row>
    <row r="123" spans="2:16" x14ac:dyDescent="0.25">
      <c r="B123" s="23">
        <v>287</v>
      </c>
      <c r="C123" s="24">
        <v>7</v>
      </c>
      <c r="D123" s="25" t="s">
        <v>131</v>
      </c>
      <c r="E123" s="26">
        <v>132.59802498771433</v>
      </c>
      <c r="F123" s="36">
        <v>1</v>
      </c>
      <c r="G123" s="41">
        <v>45783.35</v>
      </c>
      <c r="H123" s="41">
        <v>0</v>
      </c>
      <c r="I123" s="41">
        <v>59696.91</v>
      </c>
      <c r="J123" s="41">
        <v>0</v>
      </c>
      <c r="K123" s="41">
        <v>1209.46</v>
      </c>
      <c r="L123" s="41">
        <v>4418.82</v>
      </c>
      <c r="M123" s="27">
        <f t="shared" si="3"/>
        <v>4.1417486145806731E-2</v>
      </c>
      <c r="N123" s="41">
        <v>111108.54000000001</v>
      </c>
      <c r="O123" s="41">
        <v>144</v>
      </c>
      <c r="P123" s="28">
        <f t="shared" si="2"/>
        <v>110964.54000000001</v>
      </c>
    </row>
    <row r="124" spans="2:16" x14ac:dyDescent="0.25">
      <c r="B124" s="23">
        <v>290</v>
      </c>
      <c r="C124" s="24">
        <v>7</v>
      </c>
      <c r="D124" s="25" t="s">
        <v>132</v>
      </c>
      <c r="E124" s="26">
        <v>309.06354695345249</v>
      </c>
      <c r="F124" s="38">
        <v>1</v>
      </c>
      <c r="G124" s="41">
        <v>115935.26</v>
      </c>
      <c r="H124" s="41">
        <v>130061.05</v>
      </c>
      <c r="I124" s="41">
        <v>0</v>
      </c>
      <c r="J124" s="41">
        <v>2623.76</v>
      </c>
      <c r="K124" s="41">
        <v>758.35</v>
      </c>
      <c r="L124" s="41">
        <v>9867.7000000000007</v>
      </c>
      <c r="M124" s="27">
        <f t="shared" si="3"/>
        <v>3.9569181647714349E-2</v>
      </c>
      <c r="N124" s="41">
        <v>259246.12000000002</v>
      </c>
      <c r="O124" s="41">
        <v>88464.71</v>
      </c>
      <c r="P124" s="28">
        <f t="shared" si="2"/>
        <v>170781.41000000003</v>
      </c>
    </row>
    <row r="125" spans="2:16" x14ac:dyDescent="0.25">
      <c r="B125" s="23">
        <v>294</v>
      </c>
      <c r="C125" s="24">
        <v>7</v>
      </c>
      <c r="D125" s="25" t="s">
        <v>133</v>
      </c>
      <c r="E125" s="26">
        <v>1138.4739294732788</v>
      </c>
      <c r="F125" s="38">
        <v>0</v>
      </c>
      <c r="G125" s="41">
        <v>652635.94999999995</v>
      </c>
      <c r="H125" s="41">
        <v>0</v>
      </c>
      <c r="I125" s="41">
        <v>0</v>
      </c>
      <c r="J125" s="41">
        <v>3424.76</v>
      </c>
      <c r="K125" s="41">
        <v>0</v>
      </c>
      <c r="L125" s="41">
        <v>19872.689999999999</v>
      </c>
      <c r="M125" s="27">
        <f t="shared" si="3"/>
        <v>3.0290931459681529E-2</v>
      </c>
      <c r="N125" s="41">
        <v>675933.39999999991</v>
      </c>
      <c r="O125" s="41">
        <v>1505</v>
      </c>
      <c r="P125" s="28">
        <f t="shared" si="2"/>
        <v>674428.39999999991</v>
      </c>
    </row>
    <row r="126" spans="2:16" x14ac:dyDescent="0.25">
      <c r="B126" s="23">
        <v>296</v>
      </c>
      <c r="C126" s="24">
        <v>7</v>
      </c>
      <c r="D126" s="25" t="s">
        <v>134</v>
      </c>
      <c r="E126" s="26">
        <v>804.06000000000017</v>
      </c>
      <c r="F126" s="38">
        <v>0</v>
      </c>
      <c r="G126" s="41">
        <v>688376.62</v>
      </c>
      <c r="H126" s="41">
        <v>425086.66</v>
      </c>
      <c r="I126" s="41">
        <v>7694.93</v>
      </c>
      <c r="J126" s="41">
        <v>16626.21</v>
      </c>
      <c r="K126" s="41">
        <v>0</v>
      </c>
      <c r="L126" s="41">
        <v>34466.06</v>
      </c>
      <c r="M126" s="27">
        <f t="shared" si="3"/>
        <v>3.0292258703981903E-2</v>
      </c>
      <c r="N126" s="41">
        <v>1172250.48</v>
      </c>
      <c r="O126" s="41">
        <v>300828.90999999997</v>
      </c>
      <c r="P126" s="28">
        <f t="shared" si="2"/>
        <v>871421.57000000007</v>
      </c>
    </row>
    <row r="127" spans="2:16" x14ac:dyDescent="0.25">
      <c r="B127" s="23">
        <v>301</v>
      </c>
      <c r="C127" s="24">
        <v>7</v>
      </c>
      <c r="D127" s="25" t="s">
        <v>135</v>
      </c>
      <c r="E127" s="26">
        <v>583.82383480137946</v>
      </c>
      <c r="F127" s="38">
        <v>1</v>
      </c>
      <c r="G127" s="41">
        <v>187933.26</v>
      </c>
      <c r="H127" s="41">
        <v>255031.24</v>
      </c>
      <c r="I127" s="41">
        <v>11994.29</v>
      </c>
      <c r="J127" s="41">
        <v>11285.5</v>
      </c>
      <c r="K127" s="41">
        <v>74.430000000000007</v>
      </c>
      <c r="L127" s="41">
        <v>18215.310000000001</v>
      </c>
      <c r="M127" s="27">
        <f t="shared" si="3"/>
        <v>3.9061931719146945E-2</v>
      </c>
      <c r="N127" s="41">
        <v>484534.02999999997</v>
      </c>
      <c r="O127" s="41">
        <v>35150.61</v>
      </c>
      <c r="P127" s="28">
        <f t="shared" si="2"/>
        <v>449383.42</v>
      </c>
    </row>
    <row r="128" spans="2:16" x14ac:dyDescent="0.25">
      <c r="B128" s="23">
        <v>321</v>
      </c>
      <c r="C128" s="24">
        <v>7</v>
      </c>
      <c r="D128" s="25" t="s">
        <v>136</v>
      </c>
      <c r="E128" s="26">
        <v>578.151720130434</v>
      </c>
      <c r="F128" s="38">
        <v>0</v>
      </c>
      <c r="G128" s="41">
        <v>277026.96000000002</v>
      </c>
      <c r="H128" s="41">
        <v>120689.84</v>
      </c>
      <c r="I128" s="41">
        <v>0</v>
      </c>
      <c r="J128" s="41">
        <v>1932.74</v>
      </c>
      <c r="K128" s="41">
        <v>5039.53</v>
      </c>
      <c r="L128" s="41">
        <v>17820.66</v>
      </c>
      <c r="M128" s="27">
        <f t="shared" si="3"/>
        <v>4.4035436884915118E-2</v>
      </c>
      <c r="N128" s="41">
        <v>422509.73000000004</v>
      </c>
      <c r="O128" s="41">
        <v>0</v>
      </c>
      <c r="P128" s="28">
        <f t="shared" si="2"/>
        <v>422509.73000000004</v>
      </c>
    </row>
    <row r="129" spans="2:16" x14ac:dyDescent="0.25">
      <c r="B129" s="23">
        <v>325</v>
      </c>
      <c r="C129" s="24">
        <v>7</v>
      </c>
      <c r="D129" s="25" t="s">
        <v>137</v>
      </c>
      <c r="E129" s="26">
        <v>428.35575154494023</v>
      </c>
      <c r="F129" s="38">
        <v>0</v>
      </c>
      <c r="G129" s="41">
        <v>310187.23</v>
      </c>
      <c r="H129" s="41">
        <v>43679.97</v>
      </c>
      <c r="I129" s="41">
        <v>0</v>
      </c>
      <c r="J129" s="41">
        <v>11826.119999999999</v>
      </c>
      <c r="K129" s="41">
        <v>0</v>
      </c>
      <c r="L129" s="41">
        <v>11207.32</v>
      </c>
      <c r="M129" s="27">
        <f t="shared" si="3"/>
        <v>3.0646772547007425E-2</v>
      </c>
      <c r="N129" s="41">
        <v>376900.63999999996</v>
      </c>
      <c r="O129" s="41">
        <v>153.76</v>
      </c>
      <c r="P129" s="28">
        <f t="shared" si="2"/>
        <v>376746.87999999995</v>
      </c>
    </row>
    <row r="130" spans="2:16" x14ac:dyDescent="0.25">
      <c r="B130" s="23">
        <v>346</v>
      </c>
      <c r="C130" s="24">
        <v>7</v>
      </c>
      <c r="D130" s="25" t="s">
        <v>138</v>
      </c>
      <c r="E130" s="26">
        <v>214.97</v>
      </c>
      <c r="F130" s="36">
        <v>0</v>
      </c>
      <c r="G130" s="41">
        <v>146239.65</v>
      </c>
      <c r="H130" s="41">
        <v>35225.199999999997</v>
      </c>
      <c r="I130" s="41">
        <v>139.38999999999999</v>
      </c>
      <c r="J130" s="41">
        <v>1984.92</v>
      </c>
      <c r="K130" s="41">
        <v>0</v>
      </c>
      <c r="L130" s="41">
        <v>5547.37</v>
      </c>
      <c r="M130" s="27">
        <f t="shared" si="3"/>
        <v>3.0216217558814474E-2</v>
      </c>
      <c r="N130" s="41">
        <v>189136.53</v>
      </c>
      <c r="O130" s="41">
        <v>40742.36</v>
      </c>
      <c r="P130" s="28">
        <f t="shared" si="2"/>
        <v>148394.16999999998</v>
      </c>
    </row>
    <row r="131" spans="2:16" x14ac:dyDescent="0.25">
      <c r="B131" s="23">
        <v>358</v>
      </c>
      <c r="C131" s="24">
        <v>7</v>
      </c>
      <c r="D131" s="25" t="s">
        <v>139</v>
      </c>
      <c r="E131" s="26">
        <v>166.38</v>
      </c>
      <c r="F131" s="38">
        <v>0</v>
      </c>
      <c r="G131" s="41">
        <v>201110.56000000003</v>
      </c>
      <c r="H131" s="41">
        <v>28734.75</v>
      </c>
      <c r="I131" s="41">
        <v>0</v>
      </c>
      <c r="J131" s="41">
        <v>0</v>
      </c>
      <c r="K131" s="41">
        <v>0</v>
      </c>
      <c r="L131" s="41">
        <v>6899.5</v>
      </c>
      <c r="M131" s="27">
        <f t="shared" si="3"/>
        <v>3.0018015159848158E-2</v>
      </c>
      <c r="N131" s="41">
        <v>236744.81000000003</v>
      </c>
      <c r="O131" s="41">
        <v>35453.869999999995</v>
      </c>
      <c r="P131" s="28">
        <f t="shared" si="2"/>
        <v>201290.94000000003</v>
      </c>
    </row>
    <row r="132" spans="2:16" x14ac:dyDescent="0.25">
      <c r="B132" s="23">
        <v>361</v>
      </c>
      <c r="C132" s="24">
        <v>7</v>
      </c>
      <c r="D132" s="25" t="s">
        <v>140</v>
      </c>
      <c r="E132" s="26">
        <v>1602.4448307656721</v>
      </c>
      <c r="F132" s="36">
        <v>0</v>
      </c>
      <c r="G132" s="41">
        <v>1007027.31</v>
      </c>
      <c r="H132" s="41">
        <v>0</v>
      </c>
      <c r="I132" s="41">
        <v>40681.68</v>
      </c>
      <c r="J132" s="41">
        <v>7602.36</v>
      </c>
      <c r="K132" s="41">
        <v>0</v>
      </c>
      <c r="L132" s="41">
        <v>32625.02</v>
      </c>
      <c r="M132" s="27">
        <f t="shared" si="3"/>
        <v>3.0915065966077213E-2</v>
      </c>
      <c r="N132" s="41">
        <v>1087936.3700000001</v>
      </c>
      <c r="O132" s="41">
        <v>10430.98</v>
      </c>
      <c r="P132" s="28">
        <f t="shared" si="2"/>
        <v>1077505.3900000001</v>
      </c>
    </row>
    <row r="133" spans="2:16" x14ac:dyDescent="0.25">
      <c r="B133" s="23">
        <v>376</v>
      </c>
      <c r="C133" s="24">
        <v>7</v>
      </c>
      <c r="D133" s="25" t="s">
        <v>141</v>
      </c>
      <c r="E133" s="26">
        <v>718.206710128125</v>
      </c>
      <c r="F133" s="38">
        <v>1</v>
      </c>
      <c r="G133" s="41">
        <v>239503</v>
      </c>
      <c r="H133" s="41">
        <v>139440</v>
      </c>
      <c r="I133" s="41">
        <v>366.3</v>
      </c>
      <c r="J133" s="41">
        <v>1100</v>
      </c>
      <c r="K133" s="41">
        <v>0</v>
      </c>
      <c r="L133" s="41">
        <v>11441.61</v>
      </c>
      <c r="M133" s="27">
        <f t="shared" si="3"/>
        <v>3.0077103793203795E-2</v>
      </c>
      <c r="N133" s="41">
        <v>391850.91</v>
      </c>
      <c r="O133" s="41">
        <v>0</v>
      </c>
      <c r="P133" s="28">
        <f t="shared" si="2"/>
        <v>391850.91</v>
      </c>
    </row>
    <row r="134" spans="2:16" x14ac:dyDescent="0.25">
      <c r="B134" s="23">
        <v>382</v>
      </c>
      <c r="C134" s="24">
        <v>7</v>
      </c>
      <c r="D134" s="25" t="s">
        <v>142</v>
      </c>
      <c r="E134" s="26">
        <v>210.23999999999998</v>
      </c>
      <c r="F134" s="38">
        <v>0</v>
      </c>
      <c r="G134" s="41">
        <v>76107.429999999993</v>
      </c>
      <c r="H134" s="41">
        <v>33485.5</v>
      </c>
      <c r="I134" s="41">
        <v>0</v>
      </c>
      <c r="J134" s="41">
        <v>4957.18</v>
      </c>
      <c r="K134" s="41">
        <v>0</v>
      </c>
      <c r="L134" s="41">
        <v>3535.65</v>
      </c>
      <c r="M134" s="27">
        <f t="shared" si="3"/>
        <v>3.0865531250908448E-2</v>
      </c>
      <c r="N134" s="41">
        <v>118085.75999999998</v>
      </c>
      <c r="O134" s="41">
        <v>40035.120000000003</v>
      </c>
      <c r="P134" s="28">
        <f t="shared" ref="P134:P197" si="4">N134-O134</f>
        <v>78050.639999999985</v>
      </c>
    </row>
    <row r="135" spans="2:16" x14ac:dyDescent="0.25">
      <c r="B135" s="23">
        <v>389</v>
      </c>
      <c r="C135" s="24">
        <v>7</v>
      </c>
      <c r="D135" s="25" t="s">
        <v>143</v>
      </c>
      <c r="E135" s="26">
        <v>951.58871772875955</v>
      </c>
      <c r="F135" s="38">
        <v>0</v>
      </c>
      <c r="G135" s="41">
        <v>527890.72</v>
      </c>
      <c r="H135" s="41">
        <v>0</v>
      </c>
      <c r="I135" s="41">
        <v>74053.600000000006</v>
      </c>
      <c r="J135" s="41">
        <v>2333.4499999999998</v>
      </c>
      <c r="K135" s="41">
        <v>0</v>
      </c>
      <c r="L135" s="41">
        <v>19656.07</v>
      </c>
      <c r="M135" s="27">
        <f t="shared" si="3"/>
        <v>3.2528203048078373E-2</v>
      </c>
      <c r="N135" s="41">
        <v>623933.83999999985</v>
      </c>
      <c r="O135" s="41">
        <v>425</v>
      </c>
      <c r="P135" s="28">
        <f t="shared" si="4"/>
        <v>623508.83999999985</v>
      </c>
    </row>
    <row r="136" spans="2:16" x14ac:dyDescent="0.25">
      <c r="B136" s="23">
        <v>434</v>
      </c>
      <c r="C136" s="24">
        <v>7</v>
      </c>
      <c r="D136" s="25" t="s">
        <v>145</v>
      </c>
      <c r="E136" s="26">
        <v>278.2588789507293</v>
      </c>
      <c r="F136" s="36">
        <v>1</v>
      </c>
      <c r="G136" s="41">
        <v>140277.75</v>
      </c>
      <c r="H136" s="41">
        <v>0</v>
      </c>
      <c r="I136" s="41">
        <v>0</v>
      </c>
      <c r="J136" s="41">
        <v>4527.26</v>
      </c>
      <c r="K136" s="41">
        <v>0</v>
      </c>
      <c r="L136" s="41">
        <v>4434.7</v>
      </c>
      <c r="M136" s="27">
        <f t="shared" ref="M136:M199" si="5">L136/(N136-L136)</f>
        <v>3.0625321596262446E-2</v>
      </c>
      <c r="N136" s="41">
        <v>149239.71000000002</v>
      </c>
      <c r="O136" s="41">
        <v>0</v>
      </c>
      <c r="P136" s="28">
        <f t="shared" si="4"/>
        <v>149239.71000000002</v>
      </c>
    </row>
    <row r="137" spans="2:16" x14ac:dyDescent="0.25">
      <c r="B137" s="23">
        <v>437</v>
      </c>
      <c r="C137" s="24">
        <v>7</v>
      </c>
      <c r="D137" s="25" t="s">
        <v>146</v>
      </c>
      <c r="E137" s="26">
        <v>371.67552797006766</v>
      </c>
      <c r="F137" s="38">
        <v>1</v>
      </c>
      <c r="G137" s="41">
        <v>247133.01</v>
      </c>
      <c r="H137" s="41">
        <v>3872.71</v>
      </c>
      <c r="I137" s="41">
        <v>0</v>
      </c>
      <c r="J137" s="41">
        <v>2748.31</v>
      </c>
      <c r="K137" s="41">
        <v>0</v>
      </c>
      <c r="L137" s="41">
        <v>7694.86</v>
      </c>
      <c r="M137" s="27">
        <f t="shared" si="5"/>
        <v>3.0324089828248243E-2</v>
      </c>
      <c r="N137" s="41">
        <v>261448.88999999998</v>
      </c>
      <c r="O137" s="41">
        <v>0</v>
      </c>
      <c r="P137" s="28">
        <f t="shared" si="4"/>
        <v>261448.88999999998</v>
      </c>
    </row>
    <row r="138" spans="2:16" x14ac:dyDescent="0.25">
      <c r="B138" s="23">
        <v>502</v>
      </c>
      <c r="C138" s="24">
        <v>7</v>
      </c>
      <c r="D138" s="25" t="s">
        <v>147</v>
      </c>
      <c r="E138" s="26">
        <v>529.24012483164188</v>
      </c>
      <c r="F138" s="36">
        <v>1</v>
      </c>
      <c r="G138" s="41">
        <v>282057.63</v>
      </c>
      <c r="H138" s="41">
        <v>226337.63</v>
      </c>
      <c r="I138" s="41">
        <v>0</v>
      </c>
      <c r="J138" s="41">
        <v>4500</v>
      </c>
      <c r="K138" s="41">
        <v>0</v>
      </c>
      <c r="L138" s="41">
        <v>15476.86</v>
      </c>
      <c r="M138" s="27">
        <f t="shared" si="5"/>
        <v>3.0175478712749268E-2</v>
      </c>
      <c r="N138" s="41">
        <v>528372.12</v>
      </c>
      <c r="O138" s="41">
        <v>136878.49</v>
      </c>
      <c r="P138" s="28">
        <f t="shared" si="4"/>
        <v>391493.63</v>
      </c>
    </row>
    <row r="139" spans="2:16" x14ac:dyDescent="0.25">
      <c r="B139" s="23">
        <v>503</v>
      </c>
      <c r="C139" s="24">
        <v>7</v>
      </c>
      <c r="D139" s="25" t="s">
        <v>148</v>
      </c>
      <c r="E139" s="26">
        <v>372.29</v>
      </c>
      <c r="F139" s="36">
        <v>0</v>
      </c>
      <c r="G139" s="41">
        <v>194411.45</v>
      </c>
      <c r="H139" s="41">
        <v>53387.040000000001</v>
      </c>
      <c r="I139" s="41">
        <v>0</v>
      </c>
      <c r="J139" s="41">
        <v>3875.2799999999997</v>
      </c>
      <c r="K139" s="41">
        <v>0</v>
      </c>
      <c r="L139" s="41">
        <v>7627.72</v>
      </c>
      <c r="M139" s="27">
        <f t="shared" si="5"/>
        <v>3.0307965744701959E-2</v>
      </c>
      <c r="N139" s="41">
        <v>259301.49000000002</v>
      </c>
      <c r="O139" s="41">
        <v>69322.05</v>
      </c>
      <c r="P139" s="28">
        <f t="shared" si="4"/>
        <v>189979.44</v>
      </c>
    </row>
    <row r="140" spans="2:16" x14ac:dyDescent="0.25">
      <c r="B140" s="23">
        <v>510</v>
      </c>
      <c r="C140" s="24">
        <v>7</v>
      </c>
      <c r="D140" s="25" t="s">
        <v>149</v>
      </c>
      <c r="E140" s="26">
        <v>519.01249635663896</v>
      </c>
      <c r="F140" s="36">
        <v>0</v>
      </c>
      <c r="G140" s="41">
        <v>330943.08</v>
      </c>
      <c r="H140" s="41">
        <v>170019.51</v>
      </c>
      <c r="I140" s="41">
        <v>0</v>
      </c>
      <c r="J140" s="41">
        <v>3298.49</v>
      </c>
      <c r="K140" s="41">
        <v>0</v>
      </c>
      <c r="L140" s="41">
        <v>15207.61</v>
      </c>
      <c r="M140" s="27">
        <f t="shared" si="5"/>
        <v>3.0158206935185242E-2</v>
      </c>
      <c r="N140" s="41">
        <v>519468.69</v>
      </c>
      <c r="O140" s="41">
        <v>43742.12</v>
      </c>
      <c r="P140" s="28">
        <f t="shared" si="4"/>
        <v>475726.57</v>
      </c>
    </row>
    <row r="141" spans="2:16" x14ac:dyDescent="0.25">
      <c r="B141" s="23">
        <v>531</v>
      </c>
      <c r="C141" s="24">
        <v>7</v>
      </c>
      <c r="D141" s="25" t="s">
        <v>150</v>
      </c>
      <c r="E141" s="26">
        <v>1874.19</v>
      </c>
      <c r="F141" s="36">
        <v>1</v>
      </c>
      <c r="G141" s="41">
        <v>545671.98</v>
      </c>
      <c r="H141" s="41">
        <v>0</v>
      </c>
      <c r="I141" s="41">
        <v>42893.17</v>
      </c>
      <c r="J141" s="41">
        <v>14616.67</v>
      </c>
      <c r="K141" s="41">
        <v>424.04</v>
      </c>
      <c r="L141" s="41">
        <v>18981.099999999999</v>
      </c>
      <c r="M141" s="27">
        <f t="shared" si="5"/>
        <v>3.1446182447599162E-2</v>
      </c>
      <c r="N141" s="41">
        <v>622586.96000000008</v>
      </c>
      <c r="O141" s="41">
        <v>11689.38</v>
      </c>
      <c r="P141" s="28">
        <f t="shared" si="4"/>
        <v>610897.58000000007</v>
      </c>
    </row>
    <row r="142" spans="2:16" x14ac:dyDescent="0.25">
      <c r="B142" s="23">
        <v>550</v>
      </c>
      <c r="C142" s="24">
        <v>7</v>
      </c>
      <c r="D142" s="25" t="s">
        <v>238</v>
      </c>
      <c r="E142" s="26">
        <v>308.13</v>
      </c>
      <c r="F142" s="36">
        <v>1</v>
      </c>
      <c r="G142" s="41">
        <v>0</v>
      </c>
      <c r="H142" s="41">
        <v>0</v>
      </c>
      <c r="I142" s="41">
        <v>451064.9</v>
      </c>
      <c r="J142" s="41">
        <v>1866.27</v>
      </c>
      <c r="K142" s="41">
        <v>0</v>
      </c>
      <c r="L142" s="41">
        <v>18481.150000000001</v>
      </c>
      <c r="M142" s="27">
        <f t="shared" si="5"/>
        <v>4.0803440399122898E-2</v>
      </c>
      <c r="N142" s="41">
        <v>471412.32000000007</v>
      </c>
      <c r="O142" s="41">
        <v>0</v>
      </c>
      <c r="P142" s="28">
        <f t="shared" si="4"/>
        <v>471412.32000000007</v>
      </c>
    </row>
    <row r="143" spans="2:16" x14ac:dyDescent="0.25">
      <c r="B143" s="23">
        <v>551</v>
      </c>
      <c r="C143" s="24">
        <v>7</v>
      </c>
      <c r="D143" s="25" t="s">
        <v>151</v>
      </c>
      <c r="E143" s="26">
        <v>169.4680961375484</v>
      </c>
      <c r="F143" s="38">
        <v>0</v>
      </c>
      <c r="G143" s="41">
        <v>199733.54</v>
      </c>
      <c r="H143" s="41">
        <v>18386.12</v>
      </c>
      <c r="I143" s="41">
        <v>18380.78</v>
      </c>
      <c r="J143" s="41">
        <v>953.25</v>
      </c>
      <c r="K143" s="41">
        <v>43.72</v>
      </c>
      <c r="L143" s="41">
        <v>7512.48</v>
      </c>
      <c r="M143" s="27">
        <f t="shared" si="5"/>
        <v>3.1631839690378097E-2</v>
      </c>
      <c r="N143" s="41">
        <v>245009.89</v>
      </c>
      <c r="O143" s="41">
        <v>0</v>
      </c>
      <c r="P143" s="28">
        <f t="shared" si="4"/>
        <v>245009.89</v>
      </c>
    </row>
    <row r="144" spans="2:16" x14ac:dyDescent="0.25">
      <c r="B144" s="23">
        <v>555</v>
      </c>
      <c r="C144" s="24">
        <v>7</v>
      </c>
      <c r="D144" s="25" t="s">
        <v>152</v>
      </c>
      <c r="E144" s="26">
        <v>704.96610721467391</v>
      </c>
      <c r="F144" s="38">
        <v>1</v>
      </c>
      <c r="G144" s="41">
        <v>336442.53</v>
      </c>
      <c r="H144" s="41">
        <v>160146.57999999999</v>
      </c>
      <c r="I144" s="41">
        <v>153149.48000000001</v>
      </c>
      <c r="J144" s="41">
        <v>27507.15</v>
      </c>
      <c r="K144" s="41">
        <v>2390.85</v>
      </c>
      <c r="L144" s="41">
        <v>23212.16</v>
      </c>
      <c r="M144" s="27">
        <f t="shared" si="5"/>
        <v>3.4153782096988043E-2</v>
      </c>
      <c r="N144" s="41">
        <v>702848.75</v>
      </c>
      <c r="O144" s="41">
        <v>331.8</v>
      </c>
      <c r="P144" s="28">
        <f t="shared" si="4"/>
        <v>702516.95</v>
      </c>
    </row>
    <row r="145" spans="2:16" x14ac:dyDescent="0.25">
      <c r="B145" s="23">
        <v>556</v>
      </c>
      <c r="C145" s="24">
        <v>7</v>
      </c>
      <c r="D145" s="25" t="s">
        <v>153</v>
      </c>
      <c r="E145" s="26">
        <v>363.4605439735771</v>
      </c>
      <c r="F145" s="38">
        <v>0</v>
      </c>
      <c r="G145" s="41">
        <v>184923.58000000002</v>
      </c>
      <c r="H145" s="41">
        <v>45869.89</v>
      </c>
      <c r="I145" s="41">
        <v>5659.23</v>
      </c>
      <c r="J145" s="41">
        <v>1623.42</v>
      </c>
      <c r="K145" s="41">
        <v>0</v>
      </c>
      <c r="L145" s="41">
        <v>7309.21</v>
      </c>
      <c r="M145" s="27">
        <f t="shared" si="5"/>
        <v>3.0701147179313902E-2</v>
      </c>
      <c r="N145" s="41">
        <v>245385.33000000005</v>
      </c>
      <c r="O145" s="41">
        <v>16230.57</v>
      </c>
      <c r="P145" s="28">
        <f t="shared" si="4"/>
        <v>229154.76000000004</v>
      </c>
    </row>
    <row r="146" spans="2:16" x14ac:dyDescent="0.25">
      <c r="B146" s="23">
        <v>558</v>
      </c>
      <c r="C146" s="24">
        <v>7</v>
      </c>
      <c r="D146" s="25" t="s">
        <v>154</v>
      </c>
      <c r="E146" s="26">
        <v>421.45934160974099</v>
      </c>
      <c r="F146" s="36">
        <v>1</v>
      </c>
      <c r="G146" s="41">
        <v>351179.38</v>
      </c>
      <c r="H146" s="41">
        <v>0</v>
      </c>
      <c r="I146" s="41">
        <v>37460.18</v>
      </c>
      <c r="J146" s="41">
        <v>0</v>
      </c>
      <c r="K146" s="41">
        <v>0</v>
      </c>
      <c r="L146" s="41">
        <v>11659.19</v>
      </c>
      <c r="M146" s="27">
        <f t="shared" si="5"/>
        <v>3.0000008233850409E-2</v>
      </c>
      <c r="N146" s="41">
        <v>400298.75</v>
      </c>
      <c r="O146" s="41">
        <v>0</v>
      </c>
      <c r="P146" s="28">
        <f t="shared" si="4"/>
        <v>400298.75</v>
      </c>
    </row>
    <row r="147" spans="2:16" x14ac:dyDescent="0.25">
      <c r="B147" s="23">
        <v>600</v>
      </c>
      <c r="C147" s="24">
        <v>7</v>
      </c>
      <c r="D147" s="25" t="s">
        <v>155</v>
      </c>
      <c r="E147" s="26">
        <v>708.99</v>
      </c>
      <c r="F147" s="38">
        <v>1</v>
      </c>
      <c r="G147" s="41">
        <v>171186.2</v>
      </c>
      <c r="H147" s="41">
        <v>122566.48</v>
      </c>
      <c r="I147" s="41">
        <v>0</v>
      </c>
      <c r="J147" s="41">
        <v>10769.16</v>
      </c>
      <c r="K147" s="41">
        <v>0</v>
      </c>
      <c r="L147" s="41">
        <v>9351.0400000000009</v>
      </c>
      <c r="M147" s="27">
        <f t="shared" si="5"/>
        <v>3.0707288515004382E-2</v>
      </c>
      <c r="N147" s="41">
        <v>313872.87999999995</v>
      </c>
      <c r="O147" s="41">
        <v>0</v>
      </c>
      <c r="P147" s="28">
        <f t="shared" si="4"/>
        <v>313872.87999999995</v>
      </c>
    </row>
    <row r="148" spans="2:16" x14ac:dyDescent="0.25">
      <c r="B148" s="23">
        <v>604</v>
      </c>
      <c r="C148" s="24">
        <v>7</v>
      </c>
      <c r="D148" s="25" t="s">
        <v>156</v>
      </c>
      <c r="E148" s="26">
        <v>498.49234448912694</v>
      </c>
      <c r="F148" s="38">
        <v>1</v>
      </c>
      <c r="G148" s="41">
        <v>121259.54</v>
      </c>
      <c r="H148" s="41">
        <v>35374.75</v>
      </c>
      <c r="I148" s="41">
        <v>61667.96</v>
      </c>
      <c r="J148" s="41">
        <v>9708.18</v>
      </c>
      <c r="K148" s="41">
        <v>1588.84</v>
      </c>
      <c r="L148" s="41">
        <v>8347.2800000000007</v>
      </c>
      <c r="M148" s="27">
        <f t="shared" si="5"/>
        <v>3.6355864720301605E-2</v>
      </c>
      <c r="N148" s="41">
        <v>237946.54999999996</v>
      </c>
      <c r="O148" s="41">
        <v>490</v>
      </c>
      <c r="P148" s="28">
        <f t="shared" si="4"/>
        <v>237456.54999999996</v>
      </c>
    </row>
    <row r="149" spans="2:16" x14ac:dyDescent="0.25">
      <c r="B149" s="23">
        <v>612</v>
      </c>
      <c r="C149" s="24">
        <v>7</v>
      </c>
      <c r="D149" s="25" t="s">
        <v>157</v>
      </c>
      <c r="E149" s="26">
        <v>453.86397505581891</v>
      </c>
      <c r="F149" s="38">
        <v>1</v>
      </c>
      <c r="G149" s="41">
        <v>182045.62</v>
      </c>
      <c r="H149" s="41">
        <v>126383.36</v>
      </c>
      <c r="I149" s="41">
        <v>39463.4</v>
      </c>
      <c r="J149" s="41">
        <v>5440.74</v>
      </c>
      <c r="K149" s="41">
        <v>8735.65</v>
      </c>
      <c r="L149" s="41">
        <v>15575.77</v>
      </c>
      <c r="M149" s="27">
        <f t="shared" si="5"/>
        <v>4.3018816563494273E-2</v>
      </c>
      <c r="N149" s="41">
        <v>377644.54000000004</v>
      </c>
      <c r="O149" s="41">
        <v>11769.55</v>
      </c>
      <c r="P149" s="28">
        <f t="shared" si="4"/>
        <v>365874.99000000005</v>
      </c>
    </row>
    <row r="150" spans="2:16" x14ac:dyDescent="0.25">
      <c r="B150" s="23">
        <v>635</v>
      </c>
      <c r="C150" s="24">
        <v>7</v>
      </c>
      <c r="D150" s="25" t="s">
        <v>158</v>
      </c>
      <c r="E150" s="26">
        <v>60.46</v>
      </c>
      <c r="F150" s="38">
        <v>0</v>
      </c>
      <c r="G150" s="41">
        <v>36255.550000000003</v>
      </c>
      <c r="H150" s="41">
        <v>0</v>
      </c>
      <c r="I150" s="41">
        <v>0</v>
      </c>
      <c r="J150" s="41">
        <v>614</v>
      </c>
      <c r="K150" s="41">
        <v>0</v>
      </c>
      <c r="L150" s="41">
        <v>1118.3699999999999</v>
      </c>
      <c r="M150" s="27">
        <f t="shared" si="5"/>
        <v>3.0333161104488658E-2</v>
      </c>
      <c r="N150" s="41">
        <v>37987.920000000006</v>
      </c>
      <c r="O150" s="41">
        <v>0</v>
      </c>
      <c r="P150" s="28">
        <f t="shared" si="4"/>
        <v>37987.920000000006</v>
      </c>
    </row>
    <row r="151" spans="2:16" x14ac:dyDescent="0.25">
      <c r="B151" s="23">
        <v>642</v>
      </c>
      <c r="C151" s="24">
        <v>7</v>
      </c>
      <c r="D151" s="25" t="s">
        <v>159</v>
      </c>
      <c r="E151" s="26">
        <v>99.389853341196087</v>
      </c>
      <c r="F151" s="38">
        <v>1</v>
      </c>
      <c r="G151" s="41">
        <v>65575.89</v>
      </c>
      <c r="H151" s="41">
        <v>10423</v>
      </c>
      <c r="I151" s="41">
        <v>0</v>
      </c>
      <c r="J151" s="41">
        <v>225</v>
      </c>
      <c r="K151" s="41">
        <v>0</v>
      </c>
      <c r="L151" s="41">
        <v>2291.2199999999998</v>
      </c>
      <c r="M151" s="27">
        <f t="shared" si="5"/>
        <v>3.0059079902639445E-2</v>
      </c>
      <c r="N151" s="41">
        <v>78515.11</v>
      </c>
      <c r="O151" s="41">
        <v>0</v>
      </c>
      <c r="P151" s="28">
        <f t="shared" si="4"/>
        <v>78515.11</v>
      </c>
    </row>
    <row r="152" spans="2:16" x14ac:dyDescent="0.25">
      <c r="B152" s="23">
        <v>643</v>
      </c>
      <c r="C152" s="24">
        <v>7</v>
      </c>
      <c r="D152" s="25" t="s">
        <v>160</v>
      </c>
      <c r="E152" s="26">
        <v>6.6158716209853736</v>
      </c>
      <c r="F152" s="38">
        <v>0</v>
      </c>
      <c r="G152" s="41">
        <v>6132.71</v>
      </c>
      <c r="H152" s="41">
        <v>30915.96</v>
      </c>
      <c r="I152" s="41">
        <v>0</v>
      </c>
      <c r="J152" s="41">
        <v>1260</v>
      </c>
      <c r="K152" s="41">
        <v>82.07</v>
      </c>
      <c r="L152" s="41">
        <v>1301.22</v>
      </c>
      <c r="M152" s="27">
        <f t="shared" si="5"/>
        <v>3.3894110923623773E-2</v>
      </c>
      <c r="N152" s="41">
        <v>39691.96</v>
      </c>
      <c r="O152" s="41">
        <v>0</v>
      </c>
      <c r="P152" s="28">
        <f t="shared" si="4"/>
        <v>39691.96</v>
      </c>
    </row>
    <row r="153" spans="2:16" x14ac:dyDescent="0.25">
      <c r="B153" s="23">
        <v>711</v>
      </c>
      <c r="C153" s="24">
        <v>7</v>
      </c>
      <c r="D153" s="25" t="s">
        <v>161</v>
      </c>
      <c r="E153" s="26">
        <v>479.83000000000004</v>
      </c>
      <c r="F153" s="38">
        <v>0</v>
      </c>
      <c r="G153" s="41">
        <v>129741.58</v>
      </c>
      <c r="H153" s="41">
        <v>7149.16</v>
      </c>
      <c r="I153" s="41">
        <v>143409.34</v>
      </c>
      <c r="J153" s="41">
        <v>400.12</v>
      </c>
      <c r="K153" s="41">
        <v>8075.1</v>
      </c>
      <c r="L153" s="41">
        <v>14295.78</v>
      </c>
      <c r="M153" s="27">
        <f t="shared" si="5"/>
        <v>4.9504857236751215E-2</v>
      </c>
      <c r="N153" s="41">
        <v>303071.07999999996</v>
      </c>
      <c r="O153" s="41">
        <v>32865.360000000001</v>
      </c>
      <c r="P153" s="28">
        <f t="shared" si="4"/>
        <v>270205.71999999997</v>
      </c>
    </row>
    <row r="154" spans="2:16" x14ac:dyDescent="0.25">
      <c r="B154" s="23">
        <v>712</v>
      </c>
      <c r="C154" s="24">
        <v>7</v>
      </c>
      <c r="D154" s="25" t="s">
        <v>162</v>
      </c>
      <c r="E154" s="26">
        <v>678.64</v>
      </c>
      <c r="F154" s="38">
        <v>1</v>
      </c>
      <c r="G154" s="41">
        <v>306219.42</v>
      </c>
      <c r="H154" s="41">
        <v>121030.44</v>
      </c>
      <c r="I154" s="41">
        <v>0</v>
      </c>
      <c r="J154" s="41">
        <v>783.81999999999994</v>
      </c>
      <c r="K154" s="41">
        <v>0</v>
      </c>
      <c r="L154" s="41">
        <v>12876.58</v>
      </c>
      <c r="M154" s="27">
        <f t="shared" si="5"/>
        <v>3.0083100002784829E-2</v>
      </c>
      <c r="N154" s="41">
        <v>440910.26</v>
      </c>
      <c r="O154" s="41">
        <v>0</v>
      </c>
      <c r="P154" s="28">
        <f t="shared" si="4"/>
        <v>440910.26</v>
      </c>
    </row>
    <row r="155" spans="2:16" x14ac:dyDescent="0.25">
      <c r="B155" s="23">
        <v>718</v>
      </c>
      <c r="C155" s="24">
        <v>7</v>
      </c>
      <c r="D155" s="25" t="s">
        <v>163</v>
      </c>
      <c r="E155" s="26">
        <v>44.351042089793225</v>
      </c>
      <c r="F155" s="36">
        <v>1</v>
      </c>
      <c r="G155" s="41">
        <v>30012.87</v>
      </c>
      <c r="H155" s="41">
        <v>0</v>
      </c>
      <c r="I155" s="41">
        <v>0</v>
      </c>
      <c r="J155" s="41">
        <v>1450</v>
      </c>
      <c r="K155" s="41">
        <v>0</v>
      </c>
      <c r="L155" s="41">
        <v>972.89</v>
      </c>
      <c r="M155" s="27">
        <f t="shared" si="5"/>
        <v>3.0921845337059207E-2</v>
      </c>
      <c r="N155" s="41">
        <v>32435.759999999998</v>
      </c>
      <c r="O155" s="41">
        <v>0</v>
      </c>
      <c r="P155" s="28">
        <f t="shared" si="4"/>
        <v>32435.759999999998</v>
      </c>
    </row>
    <row r="156" spans="2:16" x14ac:dyDescent="0.25">
      <c r="B156" s="23">
        <v>736</v>
      </c>
      <c r="C156" s="24">
        <v>7</v>
      </c>
      <c r="D156" s="25" t="s">
        <v>164</v>
      </c>
      <c r="E156" s="26">
        <v>128.53568086978083</v>
      </c>
      <c r="F156" s="38">
        <v>0</v>
      </c>
      <c r="G156" s="41">
        <v>149587.20000000001</v>
      </c>
      <c r="H156" s="41">
        <v>13184.1</v>
      </c>
      <c r="I156" s="41">
        <v>0</v>
      </c>
      <c r="J156" s="41">
        <v>1508.6499999999999</v>
      </c>
      <c r="K156" s="41">
        <v>0</v>
      </c>
      <c r="L156" s="41">
        <v>4958.57</v>
      </c>
      <c r="M156" s="27">
        <f t="shared" si="5"/>
        <v>3.0183659052732847E-2</v>
      </c>
      <c r="N156" s="41">
        <v>169238.52000000002</v>
      </c>
      <c r="O156" s="41">
        <v>0</v>
      </c>
      <c r="P156" s="28">
        <f t="shared" si="4"/>
        <v>169238.52000000002</v>
      </c>
    </row>
    <row r="157" spans="2:16" x14ac:dyDescent="0.25">
      <c r="B157" s="23">
        <v>757</v>
      </c>
      <c r="C157" s="24">
        <v>7</v>
      </c>
      <c r="D157" s="25" t="s">
        <v>165</v>
      </c>
      <c r="E157" s="26">
        <v>472.39429221566382</v>
      </c>
      <c r="F157" s="38">
        <v>0</v>
      </c>
      <c r="G157" s="41">
        <v>232462.41</v>
      </c>
      <c r="H157" s="41">
        <v>41167.629999999997</v>
      </c>
      <c r="I157" s="41">
        <v>3319.92</v>
      </c>
      <c r="J157" s="41">
        <v>5632.0599999999995</v>
      </c>
      <c r="K157" s="41">
        <v>0</v>
      </c>
      <c r="L157" s="41">
        <v>8656.5</v>
      </c>
      <c r="M157" s="27">
        <f t="shared" si="5"/>
        <v>3.0633583835234814E-2</v>
      </c>
      <c r="N157" s="41">
        <v>291238.51999999996</v>
      </c>
      <c r="O157" s="41">
        <v>807</v>
      </c>
      <c r="P157" s="28">
        <f t="shared" si="4"/>
        <v>290431.51999999996</v>
      </c>
    </row>
    <row r="158" spans="2:16" x14ac:dyDescent="0.25">
      <c r="B158" s="23">
        <v>786</v>
      </c>
      <c r="C158" s="24">
        <v>7</v>
      </c>
      <c r="D158" s="25" t="s">
        <v>166</v>
      </c>
      <c r="E158" s="26">
        <v>3150.8699999999994</v>
      </c>
      <c r="F158" s="36">
        <v>0</v>
      </c>
      <c r="G158" s="41">
        <v>1059032.18</v>
      </c>
      <c r="H158" s="41">
        <v>215772.3</v>
      </c>
      <c r="I158" s="41">
        <v>285143.36</v>
      </c>
      <c r="J158" s="41">
        <v>20674.28</v>
      </c>
      <c r="K158" s="41">
        <v>51263.39</v>
      </c>
      <c r="L158" s="41">
        <v>56837.98</v>
      </c>
      <c r="M158" s="27">
        <f t="shared" si="5"/>
        <v>3.4829637037465951E-2</v>
      </c>
      <c r="N158" s="41">
        <v>1688723.4899999998</v>
      </c>
      <c r="O158" s="41">
        <v>443106.06</v>
      </c>
      <c r="P158" s="28">
        <f t="shared" si="4"/>
        <v>1245617.4299999997</v>
      </c>
    </row>
    <row r="159" spans="2:16" x14ac:dyDescent="0.25">
      <c r="B159" s="23">
        <v>854</v>
      </c>
      <c r="C159" s="24">
        <v>7</v>
      </c>
      <c r="D159" s="25" t="s">
        <v>167</v>
      </c>
      <c r="E159" s="26">
        <v>797.14233540437692</v>
      </c>
      <c r="F159" s="36">
        <v>0</v>
      </c>
      <c r="G159" s="41">
        <v>543501.55000000005</v>
      </c>
      <c r="H159" s="41">
        <v>100010.25</v>
      </c>
      <c r="I159" s="41">
        <v>26367.19</v>
      </c>
      <c r="J159" s="41">
        <v>1855.81</v>
      </c>
      <c r="K159" s="41">
        <v>0</v>
      </c>
      <c r="L159" s="41">
        <v>20577.11</v>
      </c>
      <c r="M159" s="27">
        <f t="shared" si="5"/>
        <v>3.063278841590461E-2</v>
      </c>
      <c r="N159" s="41">
        <v>692311.91</v>
      </c>
      <c r="O159" s="41">
        <v>771.72</v>
      </c>
      <c r="P159" s="28">
        <f t="shared" si="4"/>
        <v>691540.19000000006</v>
      </c>
    </row>
    <row r="160" spans="2:16" x14ac:dyDescent="0.25">
      <c r="B160" s="23">
        <v>855</v>
      </c>
      <c r="C160" s="24">
        <v>7</v>
      </c>
      <c r="D160" s="25" t="s">
        <v>168</v>
      </c>
      <c r="E160" s="26">
        <v>192.57100061772678</v>
      </c>
      <c r="F160" s="36">
        <v>0</v>
      </c>
      <c r="G160" s="41">
        <v>139392.76999999999</v>
      </c>
      <c r="H160" s="41">
        <v>24135.8</v>
      </c>
      <c r="I160" s="41">
        <v>0</v>
      </c>
      <c r="J160" s="41">
        <v>600</v>
      </c>
      <c r="K160" s="41">
        <v>0</v>
      </c>
      <c r="L160" s="41">
        <v>4935.8599999999997</v>
      </c>
      <c r="M160" s="27">
        <f t="shared" si="5"/>
        <v>3.0073131082540963E-2</v>
      </c>
      <c r="N160" s="41">
        <v>169064.42999999996</v>
      </c>
      <c r="O160" s="41">
        <v>691</v>
      </c>
      <c r="P160" s="28">
        <f t="shared" si="4"/>
        <v>168373.42999999996</v>
      </c>
    </row>
    <row r="161" spans="2:16" x14ac:dyDescent="0.25">
      <c r="B161" s="23">
        <v>862</v>
      </c>
      <c r="C161" s="24">
        <v>7</v>
      </c>
      <c r="D161" s="25" t="s">
        <v>169</v>
      </c>
      <c r="E161" s="26">
        <v>11.634808712767381</v>
      </c>
      <c r="F161" s="36">
        <v>0</v>
      </c>
      <c r="G161" s="41">
        <v>12140.03</v>
      </c>
      <c r="H161" s="41">
        <v>0</v>
      </c>
      <c r="I161" s="41">
        <v>0</v>
      </c>
      <c r="J161" s="41">
        <v>330</v>
      </c>
      <c r="K161" s="41">
        <v>0</v>
      </c>
      <c r="L161" s="41">
        <v>380.7</v>
      </c>
      <c r="M161" s="27">
        <f t="shared" si="5"/>
        <v>3.0529196802253078E-2</v>
      </c>
      <c r="N161" s="41">
        <v>12850.730000000001</v>
      </c>
      <c r="O161" s="41">
        <v>11900</v>
      </c>
      <c r="P161" s="28">
        <f t="shared" si="4"/>
        <v>950.73000000000138</v>
      </c>
    </row>
    <row r="162" spans="2:16" x14ac:dyDescent="0.25">
      <c r="B162" s="23">
        <v>958</v>
      </c>
      <c r="C162" s="24">
        <v>7</v>
      </c>
      <c r="D162" s="25" t="s">
        <v>170</v>
      </c>
      <c r="E162" s="26">
        <v>388.07263932750806</v>
      </c>
      <c r="F162" s="36">
        <v>0</v>
      </c>
      <c r="G162" s="41">
        <v>201705</v>
      </c>
      <c r="H162" s="41">
        <v>0</v>
      </c>
      <c r="I162" s="41">
        <v>0</v>
      </c>
      <c r="J162" s="41">
        <v>379.7</v>
      </c>
      <c r="K162" s="41">
        <v>0</v>
      </c>
      <c r="L162" s="41">
        <v>6070.14</v>
      </c>
      <c r="M162" s="27">
        <f t="shared" si="5"/>
        <v>3.0037603044663946E-2</v>
      </c>
      <c r="N162" s="41">
        <v>208154.84000000003</v>
      </c>
      <c r="O162" s="41">
        <v>172.88</v>
      </c>
      <c r="P162" s="28">
        <f t="shared" si="4"/>
        <v>207981.96000000002</v>
      </c>
    </row>
    <row r="163" spans="2:16" x14ac:dyDescent="0.25">
      <c r="B163" s="23">
        <v>967</v>
      </c>
      <c r="C163" s="24">
        <v>7</v>
      </c>
      <c r="D163" s="25" t="s">
        <v>171</v>
      </c>
      <c r="E163" s="26">
        <v>67.422224848344314</v>
      </c>
      <c r="F163" s="36">
        <v>0</v>
      </c>
      <c r="G163" s="41">
        <v>78241.63</v>
      </c>
      <c r="H163" s="41">
        <v>12106.7</v>
      </c>
      <c r="I163" s="41">
        <v>0</v>
      </c>
      <c r="J163" s="41">
        <v>1408.8000000000002</v>
      </c>
      <c r="K163" s="41">
        <v>1587.16</v>
      </c>
      <c r="L163" s="41">
        <v>4425.08</v>
      </c>
      <c r="M163" s="27">
        <f t="shared" si="5"/>
        <v>4.7406006302045896E-2</v>
      </c>
      <c r="N163" s="41">
        <v>97769.37000000001</v>
      </c>
      <c r="O163" s="41">
        <v>0</v>
      </c>
      <c r="P163" s="28">
        <f t="shared" si="4"/>
        <v>97769.37000000001</v>
      </c>
    </row>
    <row r="164" spans="2:16" x14ac:dyDescent="0.25">
      <c r="B164" s="23">
        <v>971</v>
      </c>
      <c r="C164" s="24">
        <v>7</v>
      </c>
      <c r="D164" s="25" t="s">
        <v>172</v>
      </c>
      <c r="E164" s="26">
        <v>862.20999999999992</v>
      </c>
      <c r="F164" s="36">
        <v>0</v>
      </c>
      <c r="G164" s="41">
        <v>351990.5</v>
      </c>
      <c r="H164" s="41">
        <v>230524.29</v>
      </c>
      <c r="I164" s="41">
        <v>21679.15</v>
      </c>
      <c r="J164" s="41">
        <v>1096.92</v>
      </c>
      <c r="K164" s="41">
        <v>90.06</v>
      </c>
      <c r="L164" s="41">
        <v>19028.560000000001</v>
      </c>
      <c r="M164" s="27">
        <f t="shared" si="5"/>
        <v>3.1432374842603229E-2</v>
      </c>
      <c r="N164" s="41">
        <v>624409.48000000021</v>
      </c>
      <c r="O164" s="41">
        <v>213937.14</v>
      </c>
      <c r="P164" s="28">
        <f t="shared" si="4"/>
        <v>410472.3400000002</v>
      </c>
    </row>
    <row r="165" spans="2:16" x14ac:dyDescent="0.25">
      <c r="B165" s="23">
        <v>975</v>
      </c>
      <c r="C165" s="24">
        <v>7</v>
      </c>
      <c r="D165" s="25" t="s">
        <v>173</v>
      </c>
      <c r="E165" s="26">
        <v>29.613483714622859</v>
      </c>
      <c r="F165" s="38">
        <v>0</v>
      </c>
      <c r="G165" s="41">
        <v>54892.86</v>
      </c>
      <c r="H165" s="41">
        <v>14370.72</v>
      </c>
      <c r="I165" s="41">
        <v>18818.39</v>
      </c>
      <c r="J165" s="41">
        <v>1244</v>
      </c>
      <c r="K165" s="41">
        <v>798.33</v>
      </c>
      <c r="L165" s="41">
        <v>4218.8</v>
      </c>
      <c r="M165" s="27">
        <f t="shared" si="5"/>
        <v>4.6810904495236026E-2</v>
      </c>
      <c r="N165" s="41">
        <v>94343.1</v>
      </c>
      <c r="O165" s="41">
        <v>0</v>
      </c>
      <c r="P165" s="28">
        <f t="shared" si="4"/>
        <v>94343.1</v>
      </c>
    </row>
    <row r="166" spans="2:16" x14ac:dyDescent="0.25">
      <c r="B166" s="23">
        <v>977</v>
      </c>
      <c r="C166" s="24">
        <v>7</v>
      </c>
      <c r="D166" s="25" t="s">
        <v>174</v>
      </c>
      <c r="E166" s="26">
        <v>49.671683350660736</v>
      </c>
      <c r="F166" s="36">
        <v>0</v>
      </c>
      <c r="G166" s="41">
        <v>68655</v>
      </c>
      <c r="H166" s="41">
        <v>0</v>
      </c>
      <c r="I166" s="41">
        <v>0</v>
      </c>
      <c r="J166" s="41">
        <v>0</v>
      </c>
      <c r="K166" s="41">
        <v>0</v>
      </c>
      <c r="L166" s="41">
        <v>2059.65</v>
      </c>
      <c r="M166" s="27">
        <f t="shared" si="5"/>
        <v>3.0000000000000002E-2</v>
      </c>
      <c r="N166" s="41">
        <v>70714.649999999994</v>
      </c>
      <c r="O166" s="41">
        <v>0</v>
      </c>
      <c r="P166" s="28">
        <f t="shared" si="4"/>
        <v>70714.649999999994</v>
      </c>
    </row>
    <row r="167" spans="2:16" x14ac:dyDescent="0.25">
      <c r="B167" s="23">
        <v>981</v>
      </c>
      <c r="C167" s="24">
        <v>7</v>
      </c>
      <c r="D167" s="25" t="s">
        <v>175</v>
      </c>
      <c r="E167" s="26">
        <v>113.39990030452914</v>
      </c>
      <c r="F167" s="38">
        <v>0</v>
      </c>
      <c r="G167" s="41">
        <v>294180.13</v>
      </c>
      <c r="H167" s="41">
        <v>0</v>
      </c>
      <c r="I167" s="41">
        <v>0</v>
      </c>
      <c r="J167" s="41">
        <v>0</v>
      </c>
      <c r="K167" s="41">
        <v>2846.86</v>
      </c>
      <c r="L167" s="41">
        <v>14851.35</v>
      </c>
      <c r="M167" s="27">
        <f t="shared" si="5"/>
        <v>5.0000001683348713E-2</v>
      </c>
      <c r="N167" s="41">
        <v>311878.33999999997</v>
      </c>
      <c r="O167" s="41">
        <v>27077.84</v>
      </c>
      <c r="P167" s="28">
        <f t="shared" si="4"/>
        <v>284800.49999999994</v>
      </c>
    </row>
    <row r="168" spans="2:16" x14ac:dyDescent="0.25">
      <c r="B168" s="23">
        <v>983</v>
      </c>
      <c r="C168" s="24">
        <v>7</v>
      </c>
      <c r="D168" s="25" t="s">
        <v>176</v>
      </c>
      <c r="E168" s="26">
        <v>80.432040576823979</v>
      </c>
      <c r="F168" s="36">
        <v>1</v>
      </c>
      <c r="G168" s="41">
        <v>47943</v>
      </c>
      <c r="H168" s="41">
        <v>0</v>
      </c>
      <c r="I168" s="41">
        <v>0</v>
      </c>
      <c r="J168" s="41">
        <v>620</v>
      </c>
      <c r="K168" s="41">
        <v>0</v>
      </c>
      <c r="L168" s="41">
        <v>1469.29</v>
      </c>
      <c r="M168" s="27">
        <f t="shared" si="5"/>
        <v>3.0255338426373988E-2</v>
      </c>
      <c r="N168" s="41">
        <v>50032.29</v>
      </c>
      <c r="O168" s="41">
        <v>0</v>
      </c>
      <c r="P168" s="28">
        <f t="shared" si="4"/>
        <v>50032.29</v>
      </c>
    </row>
    <row r="169" spans="2:16" x14ac:dyDescent="0.25">
      <c r="B169" s="23">
        <v>984</v>
      </c>
      <c r="C169" s="24">
        <v>7</v>
      </c>
      <c r="D169" s="25" t="s">
        <v>177</v>
      </c>
      <c r="E169" s="26">
        <v>42.564447259151251</v>
      </c>
      <c r="F169" s="38">
        <v>0</v>
      </c>
      <c r="G169" s="41">
        <v>13612.34</v>
      </c>
      <c r="H169" s="41">
        <v>0</v>
      </c>
      <c r="I169" s="41">
        <v>0</v>
      </c>
      <c r="J169" s="41">
        <v>2125</v>
      </c>
      <c r="K169" s="41">
        <v>0</v>
      </c>
      <c r="L169" s="41">
        <v>514.62</v>
      </c>
      <c r="M169" s="27">
        <f t="shared" si="5"/>
        <v>3.2700570744484139E-2</v>
      </c>
      <c r="N169" s="41">
        <v>16251.960000000001</v>
      </c>
      <c r="O169" s="41">
        <v>0</v>
      </c>
      <c r="P169" s="28">
        <f t="shared" si="4"/>
        <v>16251.960000000001</v>
      </c>
    </row>
    <row r="170" spans="2:16" x14ac:dyDescent="0.25">
      <c r="B170" s="23">
        <v>188</v>
      </c>
      <c r="C170" s="24">
        <v>8</v>
      </c>
      <c r="D170" s="25" t="s">
        <v>178</v>
      </c>
      <c r="E170" s="26">
        <v>197.78</v>
      </c>
      <c r="F170" s="36">
        <v>0</v>
      </c>
      <c r="G170" s="41">
        <v>0</v>
      </c>
      <c r="H170" s="41">
        <v>91691.1</v>
      </c>
      <c r="I170" s="41">
        <v>63432.39</v>
      </c>
      <c r="J170" s="41">
        <v>0</v>
      </c>
      <c r="K170" s="41">
        <v>310.73</v>
      </c>
      <c r="L170" s="41">
        <v>6923.79</v>
      </c>
      <c r="M170" s="27">
        <f t="shared" si="5"/>
        <v>4.45448241706363E-2</v>
      </c>
      <c r="N170" s="41">
        <v>162358.01</v>
      </c>
      <c r="O170" s="41">
        <v>42285</v>
      </c>
      <c r="P170" s="28">
        <f t="shared" si="4"/>
        <v>120073.01000000001</v>
      </c>
    </row>
    <row r="171" spans="2:16" x14ac:dyDescent="0.25">
      <c r="B171" s="23">
        <v>232</v>
      </c>
      <c r="C171" s="24">
        <v>8</v>
      </c>
      <c r="D171" s="25" t="s">
        <v>179</v>
      </c>
      <c r="E171" s="26">
        <v>111.60992973333414</v>
      </c>
      <c r="F171" s="36">
        <v>0</v>
      </c>
      <c r="G171" s="41">
        <v>0</v>
      </c>
      <c r="H171" s="41">
        <v>0</v>
      </c>
      <c r="I171" s="41">
        <v>141900.99</v>
      </c>
      <c r="J171" s="41">
        <v>550.78</v>
      </c>
      <c r="K171" s="41">
        <v>0</v>
      </c>
      <c r="L171" s="41">
        <v>6233.44</v>
      </c>
      <c r="M171" s="27">
        <f t="shared" si="5"/>
        <v>4.3758248844503654E-2</v>
      </c>
      <c r="N171" s="41">
        <v>148685.21</v>
      </c>
      <c r="O171" s="41">
        <v>0</v>
      </c>
      <c r="P171" s="28">
        <f t="shared" si="4"/>
        <v>148685.21</v>
      </c>
    </row>
    <row r="172" spans="2:16" x14ac:dyDescent="0.25">
      <c r="B172" s="23">
        <v>245</v>
      </c>
      <c r="C172" s="24">
        <v>8</v>
      </c>
      <c r="D172" s="25" t="s">
        <v>180</v>
      </c>
      <c r="E172" s="26">
        <v>233.43</v>
      </c>
      <c r="F172" s="36">
        <v>0</v>
      </c>
      <c r="G172" s="41">
        <v>421.46</v>
      </c>
      <c r="H172" s="41">
        <v>21426</v>
      </c>
      <c r="I172" s="41">
        <v>575792.53</v>
      </c>
      <c r="J172" s="41">
        <v>9932.8799999999992</v>
      </c>
      <c r="K172" s="41">
        <v>1451.64</v>
      </c>
      <c r="L172" s="41">
        <v>28867.75</v>
      </c>
      <c r="M172" s="27">
        <f t="shared" si="5"/>
        <v>4.7399980667444733E-2</v>
      </c>
      <c r="N172" s="41">
        <v>637892.26</v>
      </c>
      <c r="O172" s="41">
        <v>0</v>
      </c>
      <c r="P172" s="28">
        <f t="shared" si="4"/>
        <v>637892.26</v>
      </c>
    </row>
    <row r="173" spans="2:16" x14ac:dyDescent="0.25">
      <c r="B173" s="23">
        <v>372</v>
      </c>
      <c r="C173" s="24">
        <v>8</v>
      </c>
      <c r="D173" s="25" t="s">
        <v>181</v>
      </c>
      <c r="E173" s="26">
        <v>146.49000000000004</v>
      </c>
      <c r="F173" s="38">
        <v>0</v>
      </c>
      <c r="G173" s="41">
        <v>0</v>
      </c>
      <c r="H173" s="41">
        <v>47289.9</v>
      </c>
      <c r="I173" s="41">
        <v>44044.53</v>
      </c>
      <c r="J173" s="41">
        <v>0</v>
      </c>
      <c r="K173" s="41">
        <v>1323.98</v>
      </c>
      <c r="L173" s="41">
        <v>3687.12</v>
      </c>
      <c r="M173" s="27">
        <f t="shared" si="5"/>
        <v>3.9792610298406805E-2</v>
      </c>
      <c r="N173" s="41">
        <v>96345.529999999984</v>
      </c>
      <c r="O173" s="41">
        <v>0</v>
      </c>
      <c r="P173" s="28">
        <f t="shared" si="4"/>
        <v>96345.529999999984</v>
      </c>
    </row>
    <row r="174" spans="2:16" x14ac:dyDescent="0.25">
      <c r="B174" s="23">
        <v>375</v>
      </c>
      <c r="C174" s="24">
        <v>8</v>
      </c>
      <c r="D174" s="25" t="s">
        <v>182</v>
      </c>
      <c r="E174" s="26">
        <v>196.14000000000001</v>
      </c>
      <c r="F174" s="36">
        <v>0</v>
      </c>
      <c r="G174" s="41">
        <v>0</v>
      </c>
      <c r="H174" s="41">
        <v>0</v>
      </c>
      <c r="I174" s="41">
        <v>221152</v>
      </c>
      <c r="J174" s="41">
        <v>0</v>
      </c>
      <c r="K174" s="41">
        <v>6528.07</v>
      </c>
      <c r="L174" s="41">
        <v>9903.92</v>
      </c>
      <c r="M174" s="27">
        <f t="shared" si="5"/>
        <v>4.3499283885497751E-2</v>
      </c>
      <c r="N174" s="41">
        <v>237583.99000000002</v>
      </c>
      <c r="O174" s="41">
        <v>0</v>
      </c>
      <c r="P174" s="28">
        <f t="shared" si="4"/>
        <v>237583.99000000002</v>
      </c>
    </row>
    <row r="175" spans="2:16" x14ac:dyDescent="0.25">
      <c r="B175" s="23">
        <v>404</v>
      </c>
      <c r="C175" s="24">
        <v>8</v>
      </c>
      <c r="D175" s="25" t="s">
        <v>183</v>
      </c>
      <c r="E175" s="26">
        <v>684.34</v>
      </c>
      <c r="F175" s="36">
        <v>0</v>
      </c>
      <c r="G175" s="41">
        <v>0</v>
      </c>
      <c r="H175" s="41">
        <v>0</v>
      </c>
      <c r="I175" s="41">
        <v>356899.44</v>
      </c>
      <c r="J175" s="41">
        <v>500</v>
      </c>
      <c r="K175" s="41">
        <v>10411.17</v>
      </c>
      <c r="L175" s="41">
        <v>14188.33</v>
      </c>
      <c r="M175" s="27">
        <f t="shared" si="5"/>
        <v>3.8575097113158319E-2</v>
      </c>
      <c r="N175" s="41">
        <v>381998.94</v>
      </c>
      <c r="O175" s="41">
        <v>85544.09</v>
      </c>
      <c r="P175" s="28">
        <f t="shared" si="4"/>
        <v>296454.84999999998</v>
      </c>
    </row>
    <row r="176" spans="2:16" x14ac:dyDescent="0.25">
      <c r="B176" s="23">
        <v>413</v>
      </c>
      <c r="C176" s="24">
        <v>8</v>
      </c>
      <c r="D176" s="25" t="s">
        <v>184</v>
      </c>
      <c r="E176" s="26">
        <v>97.210000000000008</v>
      </c>
      <c r="F176" s="38">
        <v>1</v>
      </c>
      <c r="G176" s="41">
        <v>0</v>
      </c>
      <c r="H176" s="41">
        <v>0</v>
      </c>
      <c r="I176" s="41">
        <v>49201.649999999994</v>
      </c>
      <c r="J176" s="41">
        <v>451.04</v>
      </c>
      <c r="K176" s="41">
        <v>246.6</v>
      </c>
      <c r="L176" s="41">
        <v>2138.5500000000002</v>
      </c>
      <c r="M176" s="27">
        <f t="shared" si="5"/>
        <v>4.28573232204306E-2</v>
      </c>
      <c r="N176" s="41">
        <v>52037.84</v>
      </c>
      <c r="O176" s="41">
        <v>0</v>
      </c>
      <c r="P176" s="28">
        <f t="shared" si="4"/>
        <v>52037.84</v>
      </c>
    </row>
    <row r="177" spans="2:16" x14ac:dyDescent="0.25">
      <c r="B177" s="23">
        <v>537</v>
      </c>
      <c r="C177" s="24">
        <v>8</v>
      </c>
      <c r="D177" s="25" t="s">
        <v>185</v>
      </c>
      <c r="E177" s="26">
        <v>11.846855238351052</v>
      </c>
      <c r="F177" s="38">
        <v>1</v>
      </c>
      <c r="G177" s="41">
        <v>0</v>
      </c>
      <c r="H177" s="41">
        <v>5101.3999999999996</v>
      </c>
      <c r="I177" s="41">
        <v>4912.76</v>
      </c>
      <c r="J177" s="41">
        <v>61.14</v>
      </c>
      <c r="K177" s="41">
        <v>0</v>
      </c>
      <c r="L177" s="41">
        <v>303.48</v>
      </c>
      <c r="M177" s="27">
        <f t="shared" si="5"/>
        <v>3.0121187458437965E-2</v>
      </c>
      <c r="N177" s="41">
        <v>10378.779999999999</v>
      </c>
      <c r="O177" s="41">
        <v>0</v>
      </c>
      <c r="P177" s="28">
        <f t="shared" si="4"/>
        <v>10378.779999999999</v>
      </c>
    </row>
    <row r="178" spans="2:16" x14ac:dyDescent="0.25">
      <c r="B178" s="23">
        <v>545</v>
      </c>
      <c r="C178" s="24">
        <v>8</v>
      </c>
      <c r="D178" s="25" t="s">
        <v>186</v>
      </c>
      <c r="E178" s="26">
        <v>13.284389435241188</v>
      </c>
      <c r="F178" s="38">
        <v>0</v>
      </c>
      <c r="G178" s="41">
        <v>0</v>
      </c>
      <c r="H178" s="41">
        <v>0</v>
      </c>
      <c r="I178" s="41">
        <v>8880.4</v>
      </c>
      <c r="J178" s="41">
        <v>90</v>
      </c>
      <c r="K178" s="41">
        <v>0</v>
      </c>
      <c r="L178" s="41">
        <v>345.01</v>
      </c>
      <c r="M178" s="27">
        <f t="shared" si="5"/>
        <v>3.8460938196735933E-2</v>
      </c>
      <c r="N178" s="41">
        <v>9315.41</v>
      </c>
      <c r="O178" s="41">
        <v>0</v>
      </c>
      <c r="P178" s="28">
        <f t="shared" si="4"/>
        <v>9315.41</v>
      </c>
    </row>
    <row r="179" spans="2:16" x14ac:dyDescent="0.25">
      <c r="B179" s="23">
        <v>605</v>
      </c>
      <c r="C179" s="24">
        <v>8</v>
      </c>
      <c r="D179" s="25" t="s">
        <v>187</v>
      </c>
      <c r="E179" s="26">
        <v>12.671726311369493</v>
      </c>
      <c r="F179" s="36">
        <v>1</v>
      </c>
      <c r="G179" s="41">
        <v>0</v>
      </c>
      <c r="H179" s="41">
        <v>5468.04</v>
      </c>
      <c r="I179" s="41">
        <v>4638.62</v>
      </c>
      <c r="J179" s="41">
        <v>61.14</v>
      </c>
      <c r="K179" s="41">
        <v>0</v>
      </c>
      <c r="L179" s="41">
        <v>306.26</v>
      </c>
      <c r="M179" s="27">
        <f t="shared" si="5"/>
        <v>3.0120576722594859E-2</v>
      </c>
      <c r="N179" s="41">
        <v>10474.06</v>
      </c>
      <c r="O179" s="41">
        <v>0</v>
      </c>
      <c r="P179" s="28">
        <f t="shared" si="4"/>
        <v>10474.06</v>
      </c>
    </row>
    <row r="180" spans="2:16" x14ac:dyDescent="0.25">
      <c r="B180" s="23">
        <v>607</v>
      </c>
      <c r="C180" s="24">
        <v>8</v>
      </c>
      <c r="D180" s="25" t="s">
        <v>188</v>
      </c>
      <c r="E180" s="26">
        <v>19.000478509528218</v>
      </c>
      <c r="F180" s="36">
        <v>1</v>
      </c>
      <c r="G180" s="41">
        <v>0</v>
      </c>
      <c r="H180" s="41">
        <v>8202.06</v>
      </c>
      <c r="I180" s="41">
        <v>6957.94</v>
      </c>
      <c r="J180" s="41">
        <v>61.14</v>
      </c>
      <c r="K180" s="41">
        <v>0</v>
      </c>
      <c r="L180" s="41">
        <v>457.86</v>
      </c>
      <c r="M180" s="27">
        <f t="shared" si="5"/>
        <v>3.0080532732765092E-2</v>
      </c>
      <c r="N180" s="41">
        <v>15679</v>
      </c>
      <c r="O180" s="41">
        <v>0</v>
      </c>
      <c r="P180" s="28">
        <f t="shared" si="4"/>
        <v>15679</v>
      </c>
    </row>
    <row r="181" spans="2:16" x14ac:dyDescent="0.25">
      <c r="B181" s="23">
        <v>610</v>
      </c>
      <c r="C181" s="24">
        <v>8</v>
      </c>
      <c r="D181" s="25" t="s">
        <v>189</v>
      </c>
      <c r="E181" s="26">
        <v>56.849114366530806</v>
      </c>
      <c r="F181" s="36">
        <v>0</v>
      </c>
      <c r="G181" s="41">
        <v>0</v>
      </c>
      <c r="H181" s="41">
        <v>0</v>
      </c>
      <c r="I181" s="41">
        <v>47796.53</v>
      </c>
      <c r="J181" s="41">
        <v>0</v>
      </c>
      <c r="K181" s="41">
        <v>92.82</v>
      </c>
      <c r="L181" s="41">
        <v>1758.65</v>
      </c>
      <c r="M181" s="27">
        <f t="shared" si="5"/>
        <v>3.6723196284768958E-2</v>
      </c>
      <c r="N181" s="41">
        <v>49648</v>
      </c>
      <c r="O181" s="41">
        <v>0</v>
      </c>
      <c r="P181" s="28">
        <f t="shared" si="4"/>
        <v>49648</v>
      </c>
    </row>
    <row r="182" spans="2:16" x14ac:dyDescent="0.25">
      <c r="B182" s="23">
        <v>611</v>
      </c>
      <c r="C182" s="24">
        <v>8</v>
      </c>
      <c r="D182" s="25" t="s">
        <v>190</v>
      </c>
      <c r="E182" s="26">
        <v>14.442605687190882</v>
      </c>
      <c r="F182" s="36">
        <v>0</v>
      </c>
      <c r="G182" s="41">
        <v>0</v>
      </c>
      <c r="H182" s="41">
        <v>919.23</v>
      </c>
      <c r="I182" s="41">
        <v>25923.58</v>
      </c>
      <c r="J182" s="41">
        <v>400</v>
      </c>
      <c r="K182" s="41">
        <v>0</v>
      </c>
      <c r="L182" s="41">
        <v>1343.76</v>
      </c>
      <c r="M182" s="27">
        <f t="shared" si="5"/>
        <v>4.9325308218939233E-2</v>
      </c>
      <c r="N182" s="41">
        <v>28586.57</v>
      </c>
      <c r="O182" s="41">
        <v>0</v>
      </c>
      <c r="P182" s="28">
        <f t="shared" si="4"/>
        <v>28586.57</v>
      </c>
    </row>
    <row r="183" spans="2:16" x14ac:dyDescent="0.25">
      <c r="B183" s="23">
        <v>616</v>
      </c>
      <c r="C183" s="24">
        <v>8</v>
      </c>
      <c r="D183" s="25" t="s">
        <v>191</v>
      </c>
      <c r="E183" s="26">
        <v>180.31</v>
      </c>
      <c r="F183" s="36">
        <v>0</v>
      </c>
      <c r="G183" s="41">
        <v>0</v>
      </c>
      <c r="H183" s="41">
        <v>28955.98</v>
      </c>
      <c r="I183" s="41">
        <v>155129.79</v>
      </c>
      <c r="J183" s="41">
        <v>410.69000000000005</v>
      </c>
      <c r="K183" s="41">
        <v>1675.49</v>
      </c>
      <c r="L183" s="41">
        <v>8729.48</v>
      </c>
      <c r="M183" s="27">
        <f t="shared" si="5"/>
        <v>4.6889340741180389E-2</v>
      </c>
      <c r="N183" s="41">
        <v>194901.43000000002</v>
      </c>
      <c r="O183" s="41">
        <v>0</v>
      </c>
      <c r="P183" s="28">
        <f t="shared" si="4"/>
        <v>194901.43000000002</v>
      </c>
    </row>
    <row r="184" spans="2:16" x14ac:dyDescent="0.25">
      <c r="B184" s="23">
        <v>638</v>
      </c>
      <c r="C184" s="24">
        <v>8</v>
      </c>
      <c r="D184" s="25" t="s">
        <v>192</v>
      </c>
      <c r="E184" s="26">
        <v>14.741014951441617</v>
      </c>
      <c r="F184" s="38">
        <v>1</v>
      </c>
      <c r="G184" s="41">
        <v>0</v>
      </c>
      <c r="H184" s="41">
        <v>5973</v>
      </c>
      <c r="I184" s="41">
        <v>11610</v>
      </c>
      <c r="J184" s="41">
        <v>750</v>
      </c>
      <c r="K184" s="41">
        <v>0</v>
      </c>
      <c r="L184" s="41">
        <v>564.99</v>
      </c>
      <c r="M184" s="27">
        <f t="shared" si="5"/>
        <v>3.0818196694485354E-2</v>
      </c>
      <c r="N184" s="41">
        <v>18897.990000000002</v>
      </c>
      <c r="O184" s="41">
        <v>0</v>
      </c>
      <c r="P184" s="28">
        <f t="shared" si="4"/>
        <v>18897.990000000002</v>
      </c>
    </row>
    <row r="185" spans="2:16" x14ac:dyDescent="0.25">
      <c r="B185" s="23">
        <v>639</v>
      </c>
      <c r="C185" s="24">
        <v>8</v>
      </c>
      <c r="D185" s="25" t="s">
        <v>264</v>
      </c>
      <c r="E185" s="26">
        <v>7.0282668016038246</v>
      </c>
      <c r="F185" s="38">
        <v>0</v>
      </c>
      <c r="G185" s="41">
        <v>680.79</v>
      </c>
      <c r="H185" s="41">
        <v>0</v>
      </c>
      <c r="I185" s="41">
        <v>36918.449999999997</v>
      </c>
      <c r="J185" s="41">
        <v>240</v>
      </c>
      <c r="K185" s="41">
        <v>0</v>
      </c>
      <c r="L185" s="41">
        <v>1364.82</v>
      </c>
      <c r="M185" s="27">
        <f t="shared" si="5"/>
        <v>3.6068906246531376E-2</v>
      </c>
      <c r="N185" s="41">
        <v>39204.06</v>
      </c>
      <c r="O185" s="41">
        <v>0</v>
      </c>
      <c r="P185" s="28">
        <f t="shared" si="4"/>
        <v>39204.06</v>
      </c>
    </row>
    <row r="186" spans="2:16" x14ac:dyDescent="0.25">
      <c r="B186" s="23">
        <v>645</v>
      </c>
      <c r="C186" s="24">
        <v>8</v>
      </c>
      <c r="D186" s="25" t="s">
        <v>193</v>
      </c>
      <c r="E186" s="26">
        <v>13.645927492434376</v>
      </c>
      <c r="F186" s="36">
        <v>1</v>
      </c>
      <c r="G186" s="41">
        <v>10452.33</v>
      </c>
      <c r="H186" s="41">
        <v>0</v>
      </c>
      <c r="I186" s="41">
        <v>0</v>
      </c>
      <c r="J186" s="41">
        <v>0</v>
      </c>
      <c r="K186" s="41">
        <v>0</v>
      </c>
      <c r="L186" s="41">
        <v>335.08</v>
      </c>
      <c r="M186" s="27">
        <f t="shared" si="5"/>
        <v>3.2057923927009575E-2</v>
      </c>
      <c r="N186" s="41">
        <v>10787.41</v>
      </c>
      <c r="O186" s="41">
        <v>0</v>
      </c>
      <c r="P186" s="28">
        <f t="shared" si="4"/>
        <v>10787.41</v>
      </c>
    </row>
    <row r="187" spans="2:16" x14ac:dyDescent="0.25">
      <c r="B187" s="23">
        <v>714</v>
      </c>
      <c r="C187" s="24">
        <v>8</v>
      </c>
      <c r="D187" s="25" t="s">
        <v>194</v>
      </c>
      <c r="E187" s="26">
        <v>53.909701908931218</v>
      </c>
      <c r="F187" s="38">
        <v>0</v>
      </c>
      <c r="G187" s="41">
        <v>0</v>
      </c>
      <c r="H187" s="41">
        <v>0</v>
      </c>
      <c r="I187" s="41">
        <v>103280.03</v>
      </c>
      <c r="J187" s="41">
        <v>0</v>
      </c>
      <c r="K187" s="41">
        <v>0</v>
      </c>
      <c r="L187" s="41">
        <v>3098.4</v>
      </c>
      <c r="M187" s="27">
        <f t="shared" si="5"/>
        <v>2.9999991285827473E-2</v>
      </c>
      <c r="N187" s="41">
        <v>106378.43</v>
      </c>
      <c r="O187" s="41">
        <v>0</v>
      </c>
      <c r="P187" s="28">
        <f t="shared" si="4"/>
        <v>106378.43</v>
      </c>
    </row>
    <row r="188" spans="2:16" x14ac:dyDescent="0.25">
      <c r="B188" s="23">
        <v>749</v>
      </c>
      <c r="C188" s="24">
        <v>8</v>
      </c>
      <c r="D188" s="25" t="s">
        <v>195</v>
      </c>
      <c r="E188" s="26">
        <v>23.936469206960343</v>
      </c>
      <c r="F188" s="36">
        <v>0</v>
      </c>
      <c r="G188" s="41">
        <v>0</v>
      </c>
      <c r="H188" s="41">
        <v>0</v>
      </c>
      <c r="I188" s="41">
        <v>12991</v>
      </c>
      <c r="J188" s="41">
        <v>0</v>
      </c>
      <c r="K188" s="41">
        <v>0</v>
      </c>
      <c r="L188" s="41">
        <v>389.73</v>
      </c>
      <c r="M188" s="27">
        <f t="shared" si="5"/>
        <v>3.0000000000000002E-2</v>
      </c>
      <c r="N188" s="41">
        <v>13380.73</v>
      </c>
      <c r="O188" s="41">
        <v>1145.08</v>
      </c>
      <c r="P188" s="28">
        <f t="shared" si="4"/>
        <v>12235.65</v>
      </c>
    </row>
    <row r="189" spans="2:16" x14ac:dyDescent="0.25">
      <c r="B189" s="23">
        <v>764</v>
      </c>
      <c r="C189" s="24">
        <v>8</v>
      </c>
      <c r="D189" s="25" t="s">
        <v>196</v>
      </c>
      <c r="E189" s="26">
        <v>10.239778837470297</v>
      </c>
      <c r="F189" s="38">
        <v>1</v>
      </c>
      <c r="G189" s="41">
        <v>0</v>
      </c>
      <c r="H189" s="41">
        <v>0</v>
      </c>
      <c r="I189" s="41">
        <v>9768.9599999999991</v>
      </c>
      <c r="J189" s="41">
        <v>0</v>
      </c>
      <c r="K189" s="41">
        <v>0</v>
      </c>
      <c r="L189" s="41">
        <v>293.07</v>
      </c>
      <c r="M189" s="27">
        <f t="shared" si="5"/>
        <v>3.0000122838050317E-2</v>
      </c>
      <c r="N189" s="41">
        <v>10062.029999999999</v>
      </c>
      <c r="O189" s="41">
        <v>0</v>
      </c>
      <c r="P189" s="28">
        <f t="shared" si="4"/>
        <v>10062.029999999999</v>
      </c>
    </row>
    <row r="190" spans="2:16" x14ac:dyDescent="0.25">
      <c r="B190" s="23">
        <v>775</v>
      </c>
      <c r="C190" s="24">
        <v>8</v>
      </c>
      <c r="D190" s="25" t="s">
        <v>197</v>
      </c>
      <c r="E190" s="26">
        <v>156.27040259183838</v>
      </c>
      <c r="F190" s="36">
        <v>1</v>
      </c>
      <c r="G190" s="41">
        <v>0</v>
      </c>
      <c r="H190" s="41">
        <v>31442.74</v>
      </c>
      <c r="I190" s="41">
        <v>80668.33</v>
      </c>
      <c r="J190" s="41">
        <v>9304</v>
      </c>
      <c r="K190" s="41">
        <v>172.53</v>
      </c>
      <c r="L190" s="41">
        <v>4705.82</v>
      </c>
      <c r="M190" s="27">
        <f t="shared" si="5"/>
        <v>3.8703124331757509E-2</v>
      </c>
      <c r="N190" s="41">
        <v>126293.42000000001</v>
      </c>
      <c r="O190" s="41">
        <v>0</v>
      </c>
      <c r="P190" s="28">
        <f t="shared" si="4"/>
        <v>126293.42000000001</v>
      </c>
    </row>
    <row r="191" spans="2:16" x14ac:dyDescent="0.25">
      <c r="B191" s="23">
        <v>790</v>
      </c>
      <c r="C191" s="24">
        <v>8</v>
      </c>
      <c r="D191" s="25" t="s">
        <v>257</v>
      </c>
      <c r="E191" s="26">
        <v>11.846855238351052</v>
      </c>
      <c r="F191" s="36">
        <v>1</v>
      </c>
      <c r="G191" s="41">
        <v>0</v>
      </c>
      <c r="H191" s="41">
        <v>5101.3999999999996</v>
      </c>
      <c r="I191" s="41">
        <v>4912.76</v>
      </c>
      <c r="J191" s="41">
        <v>61.14</v>
      </c>
      <c r="K191" s="41">
        <v>0</v>
      </c>
      <c r="L191" s="41">
        <v>303.48</v>
      </c>
      <c r="M191" s="27">
        <f t="shared" si="5"/>
        <v>3.0121187458437965E-2</v>
      </c>
      <c r="N191" s="41">
        <v>10378.779999999999</v>
      </c>
      <c r="O191" s="41">
        <v>0</v>
      </c>
      <c r="P191" s="28">
        <f t="shared" si="4"/>
        <v>10378.779999999999</v>
      </c>
    </row>
    <row r="192" spans="2:16" x14ac:dyDescent="0.25">
      <c r="B192" s="23">
        <v>795</v>
      </c>
      <c r="C192" s="24">
        <v>8</v>
      </c>
      <c r="D192" s="25" t="s">
        <v>258</v>
      </c>
      <c r="E192" s="26">
        <v>246.2</v>
      </c>
      <c r="F192" s="38">
        <v>1</v>
      </c>
      <c r="G192" s="41">
        <v>86541.91</v>
      </c>
      <c r="H192" s="41">
        <v>71582.740000000005</v>
      </c>
      <c r="I192" s="41">
        <v>29785.64</v>
      </c>
      <c r="J192" s="41">
        <v>713.75</v>
      </c>
      <c r="K192" s="41">
        <v>6119.16</v>
      </c>
      <c r="L192" s="41">
        <v>8305.51</v>
      </c>
      <c r="M192" s="27">
        <f t="shared" si="5"/>
        <v>4.264852379954729E-2</v>
      </c>
      <c r="N192" s="41">
        <v>203048.71000000005</v>
      </c>
      <c r="O192" s="41">
        <v>3172.5099999999998</v>
      </c>
      <c r="P192" s="28">
        <f t="shared" si="4"/>
        <v>199876.20000000004</v>
      </c>
    </row>
    <row r="193" spans="2:16" x14ac:dyDescent="0.25">
      <c r="B193" s="23">
        <v>796</v>
      </c>
      <c r="C193" s="24">
        <v>8</v>
      </c>
      <c r="D193" s="25" t="s">
        <v>198</v>
      </c>
      <c r="E193" s="26">
        <v>36</v>
      </c>
      <c r="F193" s="38">
        <v>1</v>
      </c>
      <c r="G193" s="41">
        <v>0</v>
      </c>
      <c r="H193" s="41">
        <v>0</v>
      </c>
      <c r="I193" s="41">
        <v>24384.57</v>
      </c>
      <c r="J193" s="41">
        <v>0</v>
      </c>
      <c r="K193" s="41">
        <v>513.05999999999995</v>
      </c>
      <c r="L193" s="41">
        <v>791.53</v>
      </c>
      <c r="M193" s="27">
        <f t="shared" si="5"/>
        <v>3.1791379340121932E-2</v>
      </c>
      <c r="N193" s="41">
        <v>25689.16</v>
      </c>
      <c r="O193" s="41">
        <v>0</v>
      </c>
      <c r="P193" s="28">
        <f t="shared" si="4"/>
        <v>25689.16</v>
      </c>
    </row>
    <row r="194" spans="2:16" x14ac:dyDescent="0.25">
      <c r="B194" s="23">
        <v>797</v>
      </c>
      <c r="C194" s="24">
        <v>8</v>
      </c>
      <c r="D194" s="25" t="s">
        <v>199</v>
      </c>
      <c r="E194" s="26">
        <v>15.956988688391212</v>
      </c>
      <c r="F194" s="36">
        <v>1</v>
      </c>
      <c r="G194" s="41">
        <v>0</v>
      </c>
      <c r="H194" s="41">
        <v>0</v>
      </c>
      <c r="I194" s="41">
        <v>25669.68</v>
      </c>
      <c r="J194" s="41">
        <v>0</v>
      </c>
      <c r="K194" s="41">
        <v>0</v>
      </c>
      <c r="L194" s="41">
        <v>892.96</v>
      </c>
      <c r="M194" s="27">
        <f t="shared" si="5"/>
        <v>3.4786565317526358E-2</v>
      </c>
      <c r="N194" s="41">
        <v>26562.639999999999</v>
      </c>
      <c r="O194" s="41">
        <v>0</v>
      </c>
      <c r="P194" s="28">
        <f t="shared" si="4"/>
        <v>26562.639999999999</v>
      </c>
    </row>
    <row r="195" spans="2:16" x14ac:dyDescent="0.25">
      <c r="B195" s="23">
        <v>801</v>
      </c>
      <c r="C195" s="24">
        <v>8</v>
      </c>
      <c r="D195" s="25" t="s">
        <v>200</v>
      </c>
      <c r="E195" s="26">
        <v>84.040873190713398</v>
      </c>
      <c r="F195" s="36">
        <v>0</v>
      </c>
      <c r="G195" s="41">
        <v>0</v>
      </c>
      <c r="H195" s="41">
        <v>0</v>
      </c>
      <c r="I195" s="41">
        <v>106567.54000000001</v>
      </c>
      <c r="J195" s="41">
        <v>1836</v>
      </c>
      <c r="K195" s="41">
        <v>0</v>
      </c>
      <c r="L195" s="41">
        <v>4331</v>
      </c>
      <c r="M195" s="27">
        <f t="shared" si="5"/>
        <v>3.995256981460199E-2</v>
      </c>
      <c r="N195" s="41">
        <v>112734.54000000001</v>
      </c>
      <c r="O195" s="41">
        <v>0</v>
      </c>
      <c r="P195" s="28">
        <f t="shared" si="4"/>
        <v>112734.54000000001</v>
      </c>
    </row>
    <row r="196" spans="2:16" x14ac:dyDescent="0.25">
      <c r="B196" s="23">
        <v>809</v>
      </c>
      <c r="C196" s="24">
        <v>8</v>
      </c>
      <c r="D196" s="25" t="s">
        <v>259</v>
      </c>
      <c r="E196" s="26">
        <v>236.78777465897463</v>
      </c>
      <c r="F196" s="38">
        <v>1</v>
      </c>
      <c r="G196" s="41">
        <v>387100.14</v>
      </c>
      <c r="H196" s="41">
        <v>62980.65</v>
      </c>
      <c r="I196" s="41">
        <v>18119.23</v>
      </c>
      <c r="J196" s="41">
        <v>3460.01</v>
      </c>
      <c r="K196" s="41">
        <v>12432.36</v>
      </c>
      <c r="L196" s="41">
        <v>22582.62</v>
      </c>
      <c r="M196" s="27">
        <f t="shared" si="5"/>
        <v>4.6649400954226934E-2</v>
      </c>
      <c r="N196" s="41">
        <v>506675.01</v>
      </c>
      <c r="O196" s="41">
        <v>0</v>
      </c>
      <c r="P196" s="28">
        <f t="shared" si="4"/>
        <v>506675.01</v>
      </c>
    </row>
    <row r="197" spans="2:16" x14ac:dyDescent="0.25">
      <c r="B197" s="23">
        <v>810</v>
      </c>
      <c r="C197" s="24">
        <v>8</v>
      </c>
      <c r="D197" s="25" t="s">
        <v>201</v>
      </c>
      <c r="E197" s="26">
        <v>152.70999999999998</v>
      </c>
      <c r="F197" s="36">
        <v>0</v>
      </c>
      <c r="G197" s="41">
        <v>2142.4</v>
      </c>
      <c r="H197" s="41">
        <v>108152.98</v>
      </c>
      <c r="I197" s="41">
        <v>53949.99</v>
      </c>
      <c r="J197" s="41">
        <v>0</v>
      </c>
      <c r="K197" s="41">
        <v>628.96</v>
      </c>
      <c r="L197" s="41">
        <v>6080.66</v>
      </c>
      <c r="M197" s="27">
        <f t="shared" si="5"/>
        <v>3.6880574435086411E-2</v>
      </c>
      <c r="N197" s="41">
        <v>170954.99</v>
      </c>
      <c r="O197" s="41">
        <v>0</v>
      </c>
      <c r="P197" s="28">
        <f t="shared" si="4"/>
        <v>170954.99</v>
      </c>
    </row>
    <row r="198" spans="2:16" x14ac:dyDescent="0.25">
      <c r="B198" s="23">
        <v>812</v>
      </c>
      <c r="C198" s="24">
        <v>8</v>
      </c>
      <c r="D198" s="25" t="s">
        <v>202</v>
      </c>
      <c r="E198" s="26">
        <v>45.965229448200006</v>
      </c>
      <c r="F198" s="36">
        <v>1</v>
      </c>
      <c r="G198" s="41">
        <v>10790.44</v>
      </c>
      <c r="H198" s="41">
        <v>0</v>
      </c>
      <c r="I198" s="41">
        <v>72003.299999999988</v>
      </c>
      <c r="J198" s="41">
        <v>309.96000000000004</v>
      </c>
      <c r="K198" s="41">
        <v>513.57000000000005</v>
      </c>
      <c r="L198" s="41">
        <v>3155.25</v>
      </c>
      <c r="M198" s="27">
        <f t="shared" si="5"/>
        <v>3.7734429741607206E-2</v>
      </c>
      <c r="N198" s="41">
        <v>86772.52</v>
      </c>
      <c r="O198" s="41">
        <v>290.5</v>
      </c>
      <c r="P198" s="28">
        <f t="shared" ref="P198:P251" si="6">N198-O198</f>
        <v>86482.02</v>
      </c>
    </row>
    <row r="199" spans="2:16" x14ac:dyDescent="0.25">
      <c r="B199" s="23">
        <v>818</v>
      </c>
      <c r="C199" s="24">
        <v>8</v>
      </c>
      <c r="D199" s="25" t="s">
        <v>203</v>
      </c>
      <c r="E199" s="26">
        <v>31.421003016907989</v>
      </c>
      <c r="F199" s="36">
        <v>0</v>
      </c>
      <c r="G199" s="41">
        <v>0</v>
      </c>
      <c r="H199" s="41">
        <v>0</v>
      </c>
      <c r="I199" s="41">
        <v>19943.419999999998</v>
      </c>
      <c r="J199" s="41">
        <v>607.45000000000005</v>
      </c>
      <c r="K199" s="41">
        <v>0</v>
      </c>
      <c r="L199" s="41">
        <v>628.67999999999995</v>
      </c>
      <c r="M199" s="27">
        <f t="shared" si="5"/>
        <v>3.0591405619324146E-2</v>
      </c>
      <c r="N199" s="41">
        <v>21179.55</v>
      </c>
      <c r="O199" s="41">
        <v>0</v>
      </c>
      <c r="P199" s="28">
        <f t="shared" si="6"/>
        <v>21179.55</v>
      </c>
    </row>
    <row r="200" spans="2:16" x14ac:dyDescent="0.25">
      <c r="B200" s="23">
        <v>833</v>
      </c>
      <c r="C200" s="24">
        <v>8</v>
      </c>
      <c r="D200" s="25" t="s">
        <v>204</v>
      </c>
      <c r="E200" s="26">
        <v>53.628922211488863</v>
      </c>
      <c r="F200" s="36">
        <v>0</v>
      </c>
      <c r="G200" s="41">
        <v>0</v>
      </c>
      <c r="H200" s="41">
        <v>24984.27</v>
      </c>
      <c r="I200" s="41">
        <v>14419.39</v>
      </c>
      <c r="J200" s="41">
        <v>50</v>
      </c>
      <c r="K200" s="41">
        <v>0</v>
      </c>
      <c r="L200" s="41">
        <v>1473</v>
      </c>
      <c r="M200" s="27">
        <f t="shared" ref="M200:M251" si="7">L200/(N200-L200)</f>
        <v>3.7334939267991862E-2</v>
      </c>
      <c r="N200" s="41">
        <v>40926.660000000003</v>
      </c>
      <c r="O200" s="41">
        <v>0</v>
      </c>
      <c r="P200" s="28">
        <f t="shared" si="6"/>
        <v>40926.660000000003</v>
      </c>
    </row>
    <row r="201" spans="2:16" x14ac:dyDescent="0.25">
      <c r="B201" s="23">
        <v>834</v>
      </c>
      <c r="C201" s="24">
        <v>8</v>
      </c>
      <c r="D201" s="25" t="s">
        <v>205</v>
      </c>
      <c r="E201" s="26">
        <v>85.160000000000011</v>
      </c>
      <c r="F201" s="38">
        <v>0</v>
      </c>
      <c r="G201" s="41">
        <v>0</v>
      </c>
      <c r="H201" s="41">
        <v>9795.6200000000008</v>
      </c>
      <c r="I201" s="41">
        <v>42024.9</v>
      </c>
      <c r="J201" s="41">
        <v>7708.9</v>
      </c>
      <c r="K201" s="41">
        <v>686.51</v>
      </c>
      <c r="L201" s="41">
        <v>2657.26</v>
      </c>
      <c r="M201" s="27">
        <f t="shared" si="7"/>
        <v>4.4128854274940198E-2</v>
      </c>
      <c r="N201" s="41">
        <v>62873.19000000001</v>
      </c>
      <c r="O201" s="41">
        <v>5392.8</v>
      </c>
      <c r="P201" s="28">
        <f t="shared" si="6"/>
        <v>57480.390000000007</v>
      </c>
    </row>
    <row r="202" spans="2:16" x14ac:dyDescent="0.25">
      <c r="B202" s="23">
        <v>837</v>
      </c>
      <c r="C202" s="24">
        <v>8</v>
      </c>
      <c r="D202" s="25" t="s">
        <v>206</v>
      </c>
      <c r="E202" s="26">
        <v>188.92000000000004</v>
      </c>
      <c r="F202" s="38">
        <v>0</v>
      </c>
      <c r="G202" s="41">
        <v>21240.1</v>
      </c>
      <c r="H202" s="41">
        <v>0</v>
      </c>
      <c r="I202" s="41">
        <v>111819.74</v>
      </c>
      <c r="J202" s="41">
        <v>712.57</v>
      </c>
      <c r="K202" s="41">
        <v>900.05</v>
      </c>
      <c r="L202" s="41">
        <v>5548.25</v>
      </c>
      <c r="M202" s="27">
        <f t="shared" si="7"/>
        <v>4.1198103903351886E-2</v>
      </c>
      <c r="N202" s="41">
        <v>140220.71</v>
      </c>
      <c r="O202" s="41">
        <v>0</v>
      </c>
      <c r="P202" s="28">
        <f t="shared" si="6"/>
        <v>140220.71</v>
      </c>
    </row>
    <row r="203" spans="2:16" x14ac:dyDescent="0.25">
      <c r="B203" s="23">
        <v>847</v>
      </c>
      <c r="C203" s="24">
        <v>8</v>
      </c>
      <c r="D203" s="25" t="s">
        <v>265</v>
      </c>
      <c r="E203" s="26">
        <v>76.415949532044607</v>
      </c>
      <c r="F203" s="38">
        <v>0</v>
      </c>
      <c r="G203" s="41">
        <v>0</v>
      </c>
      <c r="H203" s="41">
        <v>0</v>
      </c>
      <c r="I203" s="41">
        <v>116565.35</v>
      </c>
      <c r="J203" s="41">
        <v>130</v>
      </c>
      <c r="K203" s="41">
        <v>0</v>
      </c>
      <c r="L203" s="41">
        <v>5283.17</v>
      </c>
      <c r="M203" s="27">
        <f t="shared" si="7"/>
        <v>4.5273183550158594E-2</v>
      </c>
      <c r="N203" s="41">
        <v>121978.52</v>
      </c>
      <c r="O203" s="41">
        <v>0</v>
      </c>
      <c r="P203" s="28">
        <f t="shared" si="6"/>
        <v>121978.52</v>
      </c>
    </row>
    <row r="204" spans="2:16" x14ac:dyDescent="0.25">
      <c r="B204" s="23">
        <v>866</v>
      </c>
      <c r="C204" s="24">
        <v>8</v>
      </c>
      <c r="D204" s="25" t="s">
        <v>207</v>
      </c>
      <c r="E204" s="26">
        <v>76.755675535871106</v>
      </c>
      <c r="F204" s="38">
        <v>1</v>
      </c>
      <c r="G204" s="41">
        <v>0</v>
      </c>
      <c r="H204" s="41">
        <v>0</v>
      </c>
      <c r="I204" s="41">
        <v>50999.94</v>
      </c>
      <c r="J204" s="41">
        <v>2287.35</v>
      </c>
      <c r="K204" s="41">
        <v>0</v>
      </c>
      <c r="L204" s="41">
        <v>1644.37</v>
      </c>
      <c r="M204" s="27">
        <f t="shared" si="7"/>
        <v>3.0858578096202675E-2</v>
      </c>
      <c r="N204" s="41">
        <v>54931.66</v>
      </c>
      <c r="O204" s="41">
        <v>0</v>
      </c>
      <c r="P204" s="28">
        <f t="shared" si="6"/>
        <v>54931.66</v>
      </c>
    </row>
    <row r="205" spans="2:16" x14ac:dyDescent="0.25">
      <c r="B205" s="23">
        <v>871</v>
      </c>
      <c r="C205" s="24">
        <v>8</v>
      </c>
      <c r="D205" s="25" t="s">
        <v>208</v>
      </c>
      <c r="E205" s="26">
        <v>16.759038191090269</v>
      </c>
      <c r="F205" s="38">
        <v>0</v>
      </c>
      <c r="G205" s="41">
        <v>0</v>
      </c>
      <c r="H205" s="41">
        <v>0</v>
      </c>
      <c r="I205" s="41">
        <v>14111.23</v>
      </c>
      <c r="J205" s="41">
        <v>525.23</v>
      </c>
      <c r="K205" s="41">
        <v>0</v>
      </c>
      <c r="L205" s="41">
        <v>731.82</v>
      </c>
      <c r="M205" s="27">
        <f t="shared" si="7"/>
        <v>4.9999795032405384E-2</v>
      </c>
      <c r="N205" s="41">
        <v>15368.279999999999</v>
      </c>
      <c r="O205" s="41">
        <v>0</v>
      </c>
      <c r="P205" s="28">
        <f t="shared" si="6"/>
        <v>15368.279999999999</v>
      </c>
    </row>
    <row r="206" spans="2:16" x14ac:dyDescent="0.25">
      <c r="B206" s="23">
        <v>873</v>
      </c>
      <c r="C206" s="24">
        <v>8</v>
      </c>
      <c r="D206" s="25" t="s">
        <v>209</v>
      </c>
      <c r="E206" s="26">
        <v>142.78</v>
      </c>
      <c r="F206" s="36">
        <v>0</v>
      </c>
      <c r="G206" s="41">
        <v>0</v>
      </c>
      <c r="H206" s="41">
        <v>0</v>
      </c>
      <c r="I206" s="41">
        <v>108829.13</v>
      </c>
      <c r="J206" s="41">
        <v>996.25</v>
      </c>
      <c r="K206" s="41">
        <v>96.37</v>
      </c>
      <c r="L206" s="41">
        <v>3902.14</v>
      </c>
      <c r="M206" s="27">
        <f t="shared" si="7"/>
        <v>3.5499252877615212E-2</v>
      </c>
      <c r="N206" s="41">
        <v>113823.89</v>
      </c>
      <c r="O206" s="41">
        <v>0</v>
      </c>
      <c r="P206" s="28">
        <f t="shared" si="6"/>
        <v>113823.89</v>
      </c>
    </row>
    <row r="207" spans="2:16" x14ac:dyDescent="0.25">
      <c r="B207" s="23">
        <v>897</v>
      </c>
      <c r="C207" s="24">
        <v>8</v>
      </c>
      <c r="D207" s="25" t="s">
        <v>102</v>
      </c>
      <c r="E207" s="26">
        <v>86.82479139271689</v>
      </c>
      <c r="F207" s="36">
        <v>1</v>
      </c>
      <c r="G207" s="41">
        <v>79213.459999999992</v>
      </c>
      <c r="H207" s="41">
        <v>21978</v>
      </c>
      <c r="I207" s="41">
        <v>322020.71000000002</v>
      </c>
      <c r="J207" s="41">
        <v>1961.04</v>
      </c>
      <c r="K207" s="41">
        <v>3581.99</v>
      </c>
      <c r="L207" s="41">
        <v>19745.41</v>
      </c>
      <c r="M207" s="27">
        <f t="shared" si="7"/>
        <v>4.6052875860164495E-2</v>
      </c>
      <c r="N207" s="41">
        <v>448500.61</v>
      </c>
      <c r="O207" s="41">
        <v>360</v>
      </c>
      <c r="P207" s="28">
        <f t="shared" si="6"/>
        <v>448140.61</v>
      </c>
    </row>
    <row r="208" spans="2:16" x14ac:dyDescent="0.25">
      <c r="B208" s="23">
        <v>905</v>
      </c>
      <c r="C208" s="24">
        <v>8</v>
      </c>
      <c r="D208" s="25" t="s">
        <v>210</v>
      </c>
      <c r="E208" s="26">
        <v>79.048259195566615</v>
      </c>
      <c r="F208" s="38">
        <v>0</v>
      </c>
      <c r="G208" s="41">
        <v>0</v>
      </c>
      <c r="H208" s="41">
        <v>0</v>
      </c>
      <c r="I208" s="41">
        <v>73767</v>
      </c>
      <c r="J208" s="41">
        <v>850</v>
      </c>
      <c r="K208" s="41">
        <v>0</v>
      </c>
      <c r="L208" s="41">
        <v>2937.51</v>
      </c>
      <c r="M208" s="27">
        <f t="shared" si="7"/>
        <v>3.9367838428240216E-2</v>
      </c>
      <c r="N208" s="41">
        <v>77554.509999999995</v>
      </c>
      <c r="O208" s="41">
        <v>0</v>
      </c>
      <c r="P208" s="28">
        <f t="shared" si="6"/>
        <v>77554.509999999995</v>
      </c>
    </row>
    <row r="209" spans="2:16" x14ac:dyDescent="0.25">
      <c r="B209" s="23">
        <v>907</v>
      </c>
      <c r="C209" s="24">
        <v>8</v>
      </c>
      <c r="D209" s="25" t="s">
        <v>211</v>
      </c>
      <c r="E209" s="26">
        <v>11.362803380870103</v>
      </c>
      <c r="F209" s="38">
        <v>0</v>
      </c>
      <c r="G209" s="41">
        <v>0</v>
      </c>
      <c r="H209" s="41">
        <v>0</v>
      </c>
      <c r="I209" s="41">
        <v>14519.31</v>
      </c>
      <c r="J209" s="41">
        <v>0</v>
      </c>
      <c r="K209" s="41">
        <v>2015.74</v>
      </c>
      <c r="L209" s="41">
        <v>770.28</v>
      </c>
      <c r="M209" s="27">
        <f t="shared" si="7"/>
        <v>4.6584679211735071E-2</v>
      </c>
      <c r="N209" s="41">
        <v>17305.329999999998</v>
      </c>
      <c r="O209" s="41">
        <v>0</v>
      </c>
      <c r="P209" s="28">
        <f t="shared" si="6"/>
        <v>17305.329999999998</v>
      </c>
    </row>
    <row r="210" spans="2:16" x14ac:dyDescent="0.25">
      <c r="B210" s="23">
        <v>914</v>
      </c>
      <c r="C210" s="24">
        <v>8</v>
      </c>
      <c r="D210" s="25" t="s">
        <v>261</v>
      </c>
      <c r="E210" s="26">
        <v>98.843227865252302</v>
      </c>
      <c r="F210" s="36">
        <v>0</v>
      </c>
      <c r="G210" s="41">
        <v>35508.29</v>
      </c>
      <c r="H210" s="41">
        <v>0</v>
      </c>
      <c r="I210" s="41">
        <v>3950.51</v>
      </c>
      <c r="J210" s="41">
        <v>535</v>
      </c>
      <c r="K210" s="41">
        <v>0</v>
      </c>
      <c r="L210" s="41">
        <v>1210.51</v>
      </c>
      <c r="M210" s="27">
        <f t="shared" si="7"/>
        <v>3.0267441453425279E-2</v>
      </c>
      <c r="N210" s="41">
        <v>41204.310000000005</v>
      </c>
      <c r="O210" s="41">
        <v>0</v>
      </c>
      <c r="P210" s="28">
        <f t="shared" si="6"/>
        <v>41204.310000000005</v>
      </c>
    </row>
    <row r="211" spans="2:16" x14ac:dyDescent="0.25">
      <c r="B211" s="23">
        <v>918</v>
      </c>
      <c r="C211" s="24">
        <v>8</v>
      </c>
      <c r="D211" s="25" t="s">
        <v>212</v>
      </c>
      <c r="E211" s="26">
        <v>55.103015623061204</v>
      </c>
      <c r="F211" s="38">
        <v>0</v>
      </c>
      <c r="G211" s="41">
        <v>0</v>
      </c>
      <c r="H211" s="41">
        <v>0</v>
      </c>
      <c r="I211" s="41">
        <v>66292.709999999992</v>
      </c>
      <c r="J211" s="41">
        <v>2012.3200000000002</v>
      </c>
      <c r="K211" s="41">
        <v>0</v>
      </c>
      <c r="L211" s="41">
        <v>2519.4899999999998</v>
      </c>
      <c r="M211" s="27">
        <f t="shared" si="7"/>
        <v>3.6885863310505827E-2</v>
      </c>
      <c r="N211" s="41">
        <v>70824.52</v>
      </c>
      <c r="O211" s="41">
        <v>0</v>
      </c>
      <c r="P211" s="28">
        <f t="shared" si="6"/>
        <v>70824.52</v>
      </c>
    </row>
    <row r="212" spans="2:16" x14ac:dyDescent="0.25">
      <c r="B212" s="23">
        <v>922</v>
      </c>
      <c r="C212" s="24">
        <v>8</v>
      </c>
      <c r="D212" s="25" t="s">
        <v>213</v>
      </c>
      <c r="E212" s="26">
        <v>91.800000000000011</v>
      </c>
      <c r="F212" s="38">
        <v>0</v>
      </c>
      <c r="G212" s="41">
        <v>0</v>
      </c>
      <c r="H212" s="41">
        <v>0</v>
      </c>
      <c r="I212" s="41">
        <v>120643.37</v>
      </c>
      <c r="J212" s="41">
        <v>618.20000000000005</v>
      </c>
      <c r="K212" s="41">
        <v>8269.0300000000007</v>
      </c>
      <c r="L212" s="41">
        <v>6476.53</v>
      </c>
      <c r="M212" s="27">
        <f t="shared" si="7"/>
        <v>4.9999999999999996E-2</v>
      </c>
      <c r="N212" s="41">
        <v>136007.13</v>
      </c>
      <c r="O212" s="41">
        <v>3615.62</v>
      </c>
      <c r="P212" s="28">
        <f t="shared" si="6"/>
        <v>132391.51</v>
      </c>
    </row>
    <row r="213" spans="2:16" x14ac:dyDescent="0.25">
      <c r="B213" s="23">
        <v>924</v>
      </c>
      <c r="C213" s="24">
        <v>8</v>
      </c>
      <c r="D213" s="25" t="s">
        <v>214</v>
      </c>
      <c r="E213" s="26">
        <v>67.808296932327536</v>
      </c>
      <c r="F213" s="38">
        <v>0</v>
      </c>
      <c r="G213" s="41">
        <v>0</v>
      </c>
      <c r="H213" s="41">
        <v>0</v>
      </c>
      <c r="I213" s="41">
        <v>73928.850000000006</v>
      </c>
      <c r="J213" s="41">
        <v>1745.1</v>
      </c>
      <c r="K213" s="41">
        <v>198.94</v>
      </c>
      <c r="L213" s="41">
        <v>3109.77</v>
      </c>
      <c r="M213" s="27">
        <f t="shared" si="7"/>
        <v>4.0986576364759525E-2</v>
      </c>
      <c r="N213" s="41">
        <v>78982.660000000018</v>
      </c>
      <c r="O213" s="41">
        <v>0</v>
      </c>
      <c r="P213" s="28">
        <f t="shared" si="6"/>
        <v>78982.660000000018</v>
      </c>
    </row>
    <row r="214" spans="2:16" x14ac:dyDescent="0.25">
      <c r="B214" s="23">
        <v>929</v>
      </c>
      <c r="C214" s="24">
        <v>8</v>
      </c>
      <c r="D214" s="25" t="s">
        <v>215</v>
      </c>
      <c r="E214" s="26">
        <v>61.780307802862083</v>
      </c>
      <c r="F214" s="38">
        <v>0</v>
      </c>
      <c r="G214" s="41">
        <v>11441.29</v>
      </c>
      <c r="H214" s="41">
        <v>8892.14</v>
      </c>
      <c r="I214" s="41">
        <v>89604.58</v>
      </c>
      <c r="J214" s="41">
        <v>3687.28</v>
      </c>
      <c r="K214" s="41">
        <v>0</v>
      </c>
      <c r="L214" s="41">
        <v>3711.33</v>
      </c>
      <c r="M214" s="27">
        <f t="shared" si="7"/>
        <v>3.2662886933005841E-2</v>
      </c>
      <c r="N214" s="41">
        <v>117336.62000000001</v>
      </c>
      <c r="O214" s="41">
        <v>0</v>
      </c>
      <c r="P214" s="28">
        <f t="shared" si="6"/>
        <v>117336.62000000001</v>
      </c>
    </row>
    <row r="215" spans="2:16" x14ac:dyDescent="0.25">
      <c r="B215" s="23">
        <v>955</v>
      </c>
      <c r="C215" s="24">
        <v>8</v>
      </c>
      <c r="D215" s="25" t="s">
        <v>216</v>
      </c>
      <c r="E215" s="26">
        <v>49.769591724621257</v>
      </c>
      <c r="F215" s="36">
        <v>1</v>
      </c>
      <c r="G215" s="41">
        <v>0</v>
      </c>
      <c r="H215" s="41">
        <v>0</v>
      </c>
      <c r="I215" s="41">
        <v>31127.19</v>
      </c>
      <c r="J215" s="41">
        <v>357</v>
      </c>
      <c r="K215" s="41">
        <v>0</v>
      </c>
      <c r="L215" s="41">
        <v>1133.56</v>
      </c>
      <c r="M215" s="27">
        <f t="shared" si="7"/>
        <v>3.60041023764626E-2</v>
      </c>
      <c r="N215" s="41">
        <v>32617.75</v>
      </c>
      <c r="O215" s="41">
        <v>0</v>
      </c>
      <c r="P215" s="28">
        <f t="shared" si="6"/>
        <v>32617.75</v>
      </c>
    </row>
    <row r="216" spans="2:16" x14ac:dyDescent="0.25">
      <c r="B216" s="23">
        <v>973</v>
      </c>
      <c r="C216" s="24">
        <v>8</v>
      </c>
      <c r="D216" s="25" t="s">
        <v>217</v>
      </c>
      <c r="E216" s="26">
        <v>11.654859385148486</v>
      </c>
      <c r="F216" s="38">
        <v>1</v>
      </c>
      <c r="G216" s="41">
        <v>0</v>
      </c>
      <c r="H216" s="41">
        <v>0</v>
      </c>
      <c r="I216" s="41">
        <v>12359.35</v>
      </c>
      <c r="J216" s="41">
        <v>0</v>
      </c>
      <c r="K216" s="41">
        <v>227.86</v>
      </c>
      <c r="L216" s="41">
        <v>408.62</v>
      </c>
      <c r="M216" s="27">
        <f t="shared" si="7"/>
        <v>3.2463111364631238E-2</v>
      </c>
      <c r="N216" s="41">
        <v>12995.830000000002</v>
      </c>
      <c r="O216" s="41">
        <v>0</v>
      </c>
      <c r="P216" s="28">
        <f t="shared" si="6"/>
        <v>12995.830000000002</v>
      </c>
    </row>
    <row r="217" spans="2:16" x14ac:dyDescent="0.25">
      <c r="B217" s="23">
        <v>974</v>
      </c>
      <c r="C217" s="24">
        <v>8</v>
      </c>
      <c r="D217" s="25" t="s">
        <v>218</v>
      </c>
      <c r="E217" s="26">
        <v>11.780000000000001</v>
      </c>
      <c r="F217" s="38">
        <v>0</v>
      </c>
      <c r="G217" s="41">
        <v>14717.35</v>
      </c>
      <c r="H217" s="41">
        <v>0</v>
      </c>
      <c r="I217" s="41">
        <v>19605.97</v>
      </c>
      <c r="J217" s="41">
        <v>84.039999999999992</v>
      </c>
      <c r="K217" s="41">
        <v>1492.1</v>
      </c>
      <c r="L217" s="41">
        <v>1402.85</v>
      </c>
      <c r="M217" s="27">
        <f t="shared" si="7"/>
        <v>3.9077189461902771E-2</v>
      </c>
      <c r="N217" s="41">
        <v>37302.31</v>
      </c>
      <c r="O217" s="41">
        <v>0</v>
      </c>
      <c r="P217" s="28">
        <f t="shared" si="6"/>
        <v>37302.31</v>
      </c>
    </row>
    <row r="218" spans="2:16" x14ac:dyDescent="0.25">
      <c r="B218" s="23">
        <v>978</v>
      </c>
      <c r="C218" s="24">
        <v>8</v>
      </c>
      <c r="D218" s="25" t="s">
        <v>107</v>
      </c>
      <c r="E218" s="26">
        <v>21.802195774780508</v>
      </c>
      <c r="F218" s="38">
        <v>1</v>
      </c>
      <c r="G218" s="41">
        <v>43315.26</v>
      </c>
      <c r="H218" s="41">
        <v>0</v>
      </c>
      <c r="I218" s="41">
        <v>0</v>
      </c>
      <c r="J218" s="41">
        <v>2724</v>
      </c>
      <c r="K218" s="41">
        <v>943.22</v>
      </c>
      <c r="L218" s="41">
        <v>2265.12</v>
      </c>
      <c r="M218" s="27">
        <f t="shared" si="7"/>
        <v>4.8212014350881433E-2</v>
      </c>
      <c r="N218" s="41">
        <v>49247.600000000006</v>
      </c>
      <c r="O218" s="41">
        <v>0</v>
      </c>
      <c r="P218" s="28">
        <f t="shared" si="6"/>
        <v>49247.600000000006</v>
      </c>
    </row>
    <row r="219" spans="2:16" x14ac:dyDescent="0.25">
      <c r="B219" s="23">
        <v>985</v>
      </c>
      <c r="C219" s="24">
        <v>8</v>
      </c>
      <c r="D219" s="25" t="s">
        <v>219</v>
      </c>
      <c r="E219" s="26">
        <v>125.19264759710784</v>
      </c>
      <c r="F219" s="36">
        <v>0</v>
      </c>
      <c r="G219" s="41">
        <v>0</v>
      </c>
      <c r="H219" s="41">
        <v>0</v>
      </c>
      <c r="I219" s="41">
        <v>223692.33</v>
      </c>
      <c r="J219" s="41">
        <v>2340</v>
      </c>
      <c r="K219" s="41">
        <v>12936.39</v>
      </c>
      <c r="L219" s="41">
        <v>11948.44</v>
      </c>
      <c r="M219" s="27">
        <f t="shared" si="7"/>
        <v>5.0000016738592404E-2</v>
      </c>
      <c r="N219" s="41">
        <v>250917.15999999997</v>
      </c>
      <c r="O219" s="41">
        <v>0</v>
      </c>
      <c r="P219" s="28">
        <f t="shared" si="6"/>
        <v>250917.15999999997</v>
      </c>
    </row>
    <row r="220" spans="2:16" x14ac:dyDescent="0.25">
      <c r="B220" s="23">
        <v>100</v>
      </c>
      <c r="C220" s="24">
        <v>9</v>
      </c>
      <c r="D220" s="25" t="s">
        <v>113</v>
      </c>
      <c r="E220" s="26">
        <v>36.052554656926674</v>
      </c>
      <c r="F220" s="36">
        <v>1</v>
      </c>
      <c r="G220" s="41">
        <v>0</v>
      </c>
      <c r="H220" s="41">
        <v>0</v>
      </c>
      <c r="I220" s="41">
        <v>30772.080000000002</v>
      </c>
      <c r="J220" s="41">
        <v>0</v>
      </c>
      <c r="K220" s="41">
        <v>0</v>
      </c>
      <c r="L220" s="41">
        <v>923.16</v>
      </c>
      <c r="M220" s="27">
        <f t="shared" si="7"/>
        <v>2.9999922007222127E-2</v>
      </c>
      <c r="N220" s="41">
        <v>31695.24</v>
      </c>
      <c r="O220" s="41">
        <v>0</v>
      </c>
      <c r="P220" s="28">
        <f t="shared" si="6"/>
        <v>31695.24</v>
      </c>
    </row>
    <row r="221" spans="2:16" x14ac:dyDescent="0.25">
      <c r="B221" s="23">
        <v>159</v>
      </c>
      <c r="C221" s="24">
        <v>9</v>
      </c>
      <c r="D221" s="25" t="s">
        <v>220</v>
      </c>
      <c r="E221" s="26">
        <v>784.37563353629503</v>
      </c>
      <c r="F221" s="36">
        <v>0</v>
      </c>
      <c r="G221" s="41">
        <v>0</v>
      </c>
      <c r="H221" s="41">
        <v>103566.24</v>
      </c>
      <c r="I221" s="41">
        <v>214212.97999999998</v>
      </c>
      <c r="J221" s="41">
        <v>2976.6</v>
      </c>
      <c r="K221" s="41">
        <v>0</v>
      </c>
      <c r="L221" s="41">
        <v>10192.18</v>
      </c>
      <c r="M221" s="27">
        <f t="shared" si="7"/>
        <v>3.1775510729626047E-2</v>
      </c>
      <c r="N221" s="41">
        <v>330947.99999999994</v>
      </c>
      <c r="O221" s="41">
        <v>0</v>
      </c>
      <c r="P221" s="28">
        <f t="shared" si="6"/>
        <v>330947.99999999994</v>
      </c>
    </row>
    <row r="222" spans="2:16" x14ac:dyDescent="0.25">
      <c r="B222" s="23">
        <v>173</v>
      </c>
      <c r="C222" s="24">
        <v>9</v>
      </c>
      <c r="D222" s="25" t="s">
        <v>221</v>
      </c>
      <c r="E222" s="26">
        <v>368.71</v>
      </c>
      <c r="F222" s="38">
        <v>0</v>
      </c>
      <c r="G222" s="41">
        <v>0</v>
      </c>
      <c r="H222" s="41">
        <v>61801.85</v>
      </c>
      <c r="I222" s="41">
        <v>191598.39</v>
      </c>
      <c r="J222" s="41">
        <v>7202.6200000000008</v>
      </c>
      <c r="K222" s="41">
        <v>1637.07</v>
      </c>
      <c r="L222" s="41">
        <v>9500.3799999999992</v>
      </c>
      <c r="M222" s="27">
        <f t="shared" si="7"/>
        <v>3.6227816259713004E-2</v>
      </c>
      <c r="N222" s="41">
        <v>271740.31</v>
      </c>
      <c r="O222" s="41">
        <v>0</v>
      </c>
      <c r="P222" s="28">
        <f t="shared" si="6"/>
        <v>271740.31</v>
      </c>
    </row>
    <row r="223" spans="2:16" x14ac:dyDescent="0.25">
      <c r="B223" s="23">
        <v>204</v>
      </c>
      <c r="C223" s="24">
        <v>9</v>
      </c>
      <c r="D223" s="25" t="s">
        <v>222</v>
      </c>
      <c r="E223" s="26">
        <v>416.32523027595386</v>
      </c>
      <c r="F223" s="36">
        <v>1</v>
      </c>
      <c r="G223" s="41">
        <v>20974.799999999999</v>
      </c>
      <c r="H223" s="41">
        <v>159186.71</v>
      </c>
      <c r="I223" s="41">
        <v>311642.51</v>
      </c>
      <c r="J223" s="41">
        <v>0</v>
      </c>
      <c r="K223" s="41">
        <v>0</v>
      </c>
      <c r="L223" s="41">
        <v>20986.97</v>
      </c>
      <c r="M223" s="27">
        <f t="shared" si="7"/>
        <v>4.2673441343566085E-2</v>
      </c>
      <c r="N223" s="41">
        <v>512790.99</v>
      </c>
      <c r="O223" s="41">
        <v>0</v>
      </c>
      <c r="P223" s="28">
        <f t="shared" si="6"/>
        <v>512790.99</v>
      </c>
    </row>
    <row r="224" spans="2:16" x14ac:dyDescent="0.25">
      <c r="B224" s="23">
        <v>218</v>
      </c>
      <c r="C224" s="24">
        <v>9</v>
      </c>
      <c r="D224" s="25" t="s">
        <v>122</v>
      </c>
      <c r="E224" s="26">
        <v>254.33375968949872</v>
      </c>
      <c r="F224" s="38">
        <v>0</v>
      </c>
      <c r="G224" s="41">
        <v>73906.19</v>
      </c>
      <c r="H224" s="41">
        <v>0</v>
      </c>
      <c r="I224" s="41">
        <v>149330.28</v>
      </c>
      <c r="J224" s="41">
        <v>2035.2</v>
      </c>
      <c r="K224" s="41">
        <v>0</v>
      </c>
      <c r="L224" s="41">
        <v>9015.18</v>
      </c>
      <c r="M224" s="27">
        <f t="shared" si="7"/>
        <v>4.0019146659675403E-2</v>
      </c>
      <c r="N224" s="41">
        <v>234286.85</v>
      </c>
      <c r="O224" s="41">
        <v>30</v>
      </c>
      <c r="P224" s="28">
        <f t="shared" si="6"/>
        <v>234256.85</v>
      </c>
    </row>
    <row r="225" spans="2:16" x14ac:dyDescent="0.25">
      <c r="B225" s="23">
        <v>230</v>
      </c>
      <c r="C225" s="24">
        <v>9</v>
      </c>
      <c r="D225" s="25" t="s">
        <v>223</v>
      </c>
      <c r="E225" s="26">
        <v>134.06353116317706</v>
      </c>
      <c r="F225" s="38">
        <v>0</v>
      </c>
      <c r="G225" s="41">
        <v>18057.310000000001</v>
      </c>
      <c r="H225" s="41">
        <v>0</v>
      </c>
      <c r="I225" s="41">
        <v>111883.04</v>
      </c>
      <c r="J225" s="41">
        <v>3452.52</v>
      </c>
      <c r="K225" s="41">
        <v>0</v>
      </c>
      <c r="L225" s="41">
        <v>6308.5</v>
      </c>
      <c r="M225" s="27">
        <f t="shared" si="7"/>
        <v>4.7292632657202745E-2</v>
      </c>
      <c r="N225" s="41">
        <v>139701.37</v>
      </c>
      <c r="O225" s="41">
        <v>3610.4</v>
      </c>
      <c r="P225" s="28">
        <f t="shared" si="6"/>
        <v>136090.97</v>
      </c>
    </row>
    <row r="226" spans="2:16" x14ac:dyDescent="0.25">
      <c r="B226" s="23">
        <v>277</v>
      </c>
      <c r="C226" s="24">
        <v>9</v>
      </c>
      <c r="D226" s="25" t="s">
        <v>224</v>
      </c>
      <c r="E226" s="26">
        <v>105.5</v>
      </c>
      <c r="F226" s="36">
        <v>0</v>
      </c>
      <c r="G226" s="41">
        <v>0</v>
      </c>
      <c r="H226" s="41">
        <v>18840.3</v>
      </c>
      <c r="I226" s="41">
        <v>172146.49</v>
      </c>
      <c r="J226" s="41">
        <v>678.34</v>
      </c>
      <c r="K226" s="41">
        <v>-298.54000000000002</v>
      </c>
      <c r="L226" s="41">
        <v>9191.52</v>
      </c>
      <c r="M226" s="27">
        <f t="shared" si="7"/>
        <v>4.8030954619612556E-2</v>
      </c>
      <c r="N226" s="41">
        <v>200558.10999999996</v>
      </c>
      <c r="O226" s="41">
        <v>25952.739999999994</v>
      </c>
      <c r="P226" s="28">
        <f t="shared" si="6"/>
        <v>174605.36999999997</v>
      </c>
    </row>
    <row r="227" spans="2:16" x14ac:dyDescent="0.25">
      <c r="B227" s="23">
        <v>279</v>
      </c>
      <c r="C227" s="24">
        <v>9</v>
      </c>
      <c r="D227" s="25" t="s">
        <v>225</v>
      </c>
      <c r="E227" s="26">
        <v>279.98123017774839</v>
      </c>
      <c r="F227" s="38">
        <v>0</v>
      </c>
      <c r="G227" s="41">
        <v>0</v>
      </c>
      <c r="H227" s="41">
        <v>0</v>
      </c>
      <c r="I227" s="41">
        <v>170206.65</v>
      </c>
      <c r="J227" s="41">
        <v>1381.89</v>
      </c>
      <c r="K227" s="41">
        <v>3406.29</v>
      </c>
      <c r="L227" s="41">
        <v>6034.86</v>
      </c>
      <c r="M227" s="27">
        <f t="shared" si="7"/>
        <v>3.4485933098709252E-2</v>
      </c>
      <c r="N227" s="41">
        <v>181029.69</v>
      </c>
      <c r="O227" s="41">
        <v>0</v>
      </c>
      <c r="P227" s="28">
        <f t="shared" si="6"/>
        <v>181029.69</v>
      </c>
    </row>
    <row r="228" spans="2:16" x14ac:dyDescent="0.25">
      <c r="B228" s="23">
        <v>331</v>
      </c>
      <c r="C228" s="24">
        <v>9</v>
      </c>
      <c r="D228" s="25" t="s">
        <v>226</v>
      </c>
      <c r="E228" s="26">
        <v>385.99311469332565</v>
      </c>
      <c r="F228" s="38">
        <v>0</v>
      </c>
      <c r="G228" s="41">
        <v>20092.52</v>
      </c>
      <c r="H228" s="41">
        <v>0</v>
      </c>
      <c r="I228" s="41">
        <v>169975.4</v>
      </c>
      <c r="J228" s="41">
        <v>2148.25</v>
      </c>
      <c r="K228" s="41">
        <v>571.99</v>
      </c>
      <c r="L228" s="41">
        <v>7071.04</v>
      </c>
      <c r="M228" s="27">
        <f t="shared" si="7"/>
        <v>3.6677771083037471E-2</v>
      </c>
      <c r="N228" s="41">
        <v>199859.19999999998</v>
      </c>
      <c r="O228" s="41">
        <v>0</v>
      </c>
      <c r="P228" s="28">
        <f t="shared" si="6"/>
        <v>199859.19999999998</v>
      </c>
    </row>
    <row r="229" spans="2:16" x14ac:dyDescent="0.25">
      <c r="B229" s="23">
        <v>369</v>
      </c>
      <c r="C229" s="24">
        <v>9</v>
      </c>
      <c r="D229" s="25" t="s">
        <v>227</v>
      </c>
      <c r="E229" s="26">
        <v>439.63</v>
      </c>
      <c r="F229" s="38">
        <v>0</v>
      </c>
      <c r="G229" s="41">
        <v>28566.16</v>
      </c>
      <c r="H229" s="41">
        <v>100753</v>
      </c>
      <c r="I229" s="41">
        <v>228789.48</v>
      </c>
      <c r="J229" s="41">
        <v>2537.25</v>
      </c>
      <c r="K229" s="41">
        <v>1818.73</v>
      </c>
      <c r="L229" s="41">
        <v>15578.44</v>
      </c>
      <c r="M229" s="27">
        <f t="shared" si="7"/>
        <v>4.2979201666634388E-2</v>
      </c>
      <c r="N229" s="41">
        <v>378043.06</v>
      </c>
      <c r="O229" s="41">
        <v>0</v>
      </c>
      <c r="P229" s="28">
        <f t="shared" si="6"/>
        <v>378043.06</v>
      </c>
    </row>
    <row r="230" spans="2:16" x14ac:dyDescent="0.25">
      <c r="B230" s="23">
        <v>416</v>
      </c>
      <c r="C230" s="24">
        <v>9</v>
      </c>
      <c r="D230" s="25" t="s">
        <v>228</v>
      </c>
      <c r="E230" s="26">
        <v>0</v>
      </c>
      <c r="F230" s="38">
        <v>0</v>
      </c>
      <c r="G230" s="41">
        <v>0</v>
      </c>
      <c r="H230" s="41">
        <v>0</v>
      </c>
      <c r="I230" s="41">
        <v>41155.94</v>
      </c>
      <c r="J230" s="41">
        <v>1048.8</v>
      </c>
      <c r="K230" s="41">
        <v>0</v>
      </c>
      <c r="L230" s="41">
        <v>2110.2399999999998</v>
      </c>
      <c r="M230" s="27">
        <f t="shared" si="7"/>
        <v>5.000007108206328E-2</v>
      </c>
      <c r="N230" s="41">
        <v>44314.98</v>
      </c>
      <c r="O230" s="41">
        <v>0</v>
      </c>
      <c r="P230" s="28">
        <f t="shared" si="6"/>
        <v>44314.98</v>
      </c>
    </row>
    <row r="231" spans="2:16" x14ac:dyDescent="0.25">
      <c r="B231" s="23">
        <v>420</v>
      </c>
      <c r="C231" s="24">
        <v>9</v>
      </c>
      <c r="D231" s="25" t="s">
        <v>144</v>
      </c>
      <c r="E231" s="26">
        <v>404.27215726934816</v>
      </c>
      <c r="F231" s="38">
        <v>1</v>
      </c>
      <c r="G231" s="41">
        <v>217651.68</v>
      </c>
      <c r="H231" s="41">
        <v>71257.73</v>
      </c>
      <c r="I231" s="41">
        <v>140474.47</v>
      </c>
      <c r="J231" s="41">
        <v>5971.2</v>
      </c>
      <c r="K231" s="41">
        <v>0</v>
      </c>
      <c r="L231" s="41">
        <v>14164.92</v>
      </c>
      <c r="M231" s="27">
        <f t="shared" si="7"/>
        <v>3.2536475742972838E-2</v>
      </c>
      <c r="N231" s="41">
        <v>449520</v>
      </c>
      <c r="O231" s="41">
        <v>81.459999999999994</v>
      </c>
      <c r="P231" s="28">
        <f t="shared" si="6"/>
        <v>449438.54</v>
      </c>
    </row>
    <row r="232" spans="2:16" x14ac:dyDescent="0.25">
      <c r="B232" s="23">
        <v>508</v>
      </c>
      <c r="C232" s="24">
        <v>9</v>
      </c>
      <c r="D232" s="25" t="s">
        <v>229</v>
      </c>
      <c r="E232" s="26">
        <v>43.529627469109329</v>
      </c>
      <c r="F232" s="38">
        <v>0</v>
      </c>
      <c r="G232" s="41">
        <v>0</v>
      </c>
      <c r="H232" s="41">
        <v>0</v>
      </c>
      <c r="I232" s="41">
        <v>131807.70000000001</v>
      </c>
      <c r="J232" s="41">
        <v>0</v>
      </c>
      <c r="K232" s="41">
        <v>13.17</v>
      </c>
      <c r="L232" s="41">
        <v>5559.32</v>
      </c>
      <c r="M232" s="27">
        <f t="shared" si="7"/>
        <v>4.2173291679837938E-2</v>
      </c>
      <c r="N232" s="41">
        <v>137380.19000000003</v>
      </c>
      <c r="O232" s="41">
        <v>0</v>
      </c>
      <c r="P232" s="28">
        <f t="shared" si="6"/>
        <v>137380.19000000003</v>
      </c>
    </row>
    <row r="233" spans="2:16" x14ac:dyDescent="0.25">
      <c r="B233" s="23">
        <v>512</v>
      </c>
      <c r="C233" s="24">
        <v>9</v>
      </c>
      <c r="D233" s="25" t="s">
        <v>230</v>
      </c>
      <c r="E233" s="26">
        <v>193.25540113024249</v>
      </c>
      <c r="F233" s="38">
        <v>0</v>
      </c>
      <c r="G233" s="41">
        <v>0</v>
      </c>
      <c r="H233" s="41">
        <v>0</v>
      </c>
      <c r="I233" s="41">
        <v>210993.33000000002</v>
      </c>
      <c r="J233" s="41">
        <v>28057.71</v>
      </c>
      <c r="K233" s="41">
        <v>0</v>
      </c>
      <c r="L233" s="41">
        <v>9808.84</v>
      </c>
      <c r="M233" s="27">
        <f t="shared" si="7"/>
        <v>4.1032408811105779E-2</v>
      </c>
      <c r="N233" s="41">
        <v>248859.88</v>
      </c>
      <c r="O233" s="41">
        <v>14461.329999999998</v>
      </c>
      <c r="P233" s="28">
        <f t="shared" si="6"/>
        <v>234398.55000000002</v>
      </c>
    </row>
    <row r="234" spans="2:16" x14ac:dyDescent="0.25">
      <c r="B234" s="23">
        <v>516</v>
      </c>
      <c r="C234" s="24">
        <v>9</v>
      </c>
      <c r="D234" s="25" t="s">
        <v>231</v>
      </c>
      <c r="E234" s="26">
        <v>306.54123468268568</v>
      </c>
      <c r="F234" s="36">
        <v>0</v>
      </c>
      <c r="G234" s="41">
        <v>23119.200000000001</v>
      </c>
      <c r="H234" s="41">
        <v>0</v>
      </c>
      <c r="I234" s="41">
        <v>184266.23999999999</v>
      </c>
      <c r="J234" s="41">
        <v>67.84</v>
      </c>
      <c r="K234" s="41">
        <v>426.02</v>
      </c>
      <c r="L234" s="41">
        <v>7792.67</v>
      </c>
      <c r="M234" s="27">
        <f t="shared" si="7"/>
        <v>3.7486512606113263E-2</v>
      </c>
      <c r="N234" s="41">
        <v>215671.97</v>
      </c>
      <c r="O234" s="41">
        <v>16.02</v>
      </c>
      <c r="P234" s="28">
        <f t="shared" si="6"/>
        <v>215655.95</v>
      </c>
    </row>
    <row r="235" spans="2:16" x14ac:dyDescent="0.25">
      <c r="B235" s="23">
        <v>521</v>
      </c>
      <c r="C235" s="24">
        <v>9</v>
      </c>
      <c r="D235" s="25" t="s">
        <v>232</v>
      </c>
      <c r="E235" s="26">
        <v>134.68651111687728</v>
      </c>
      <c r="F235" s="38">
        <v>0</v>
      </c>
      <c r="G235" s="41">
        <v>0</v>
      </c>
      <c r="H235" s="41">
        <v>0</v>
      </c>
      <c r="I235" s="41">
        <v>310079.56</v>
      </c>
      <c r="J235" s="41">
        <v>12460.17</v>
      </c>
      <c r="K235" s="41">
        <v>4123.68</v>
      </c>
      <c r="L235" s="41">
        <v>16169.03</v>
      </c>
      <c r="M235" s="27">
        <f t="shared" si="7"/>
        <v>4.94975240722553E-2</v>
      </c>
      <c r="N235" s="41">
        <v>342832.44</v>
      </c>
      <c r="O235" s="41">
        <v>429.75</v>
      </c>
      <c r="P235" s="28">
        <f t="shared" si="6"/>
        <v>342402.69</v>
      </c>
    </row>
    <row r="236" spans="2:16" x14ac:dyDescent="0.25">
      <c r="B236" s="23">
        <v>522</v>
      </c>
      <c r="C236" s="24">
        <v>9</v>
      </c>
      <c r="D236" s="25" t="s">
        <v>233</v>
      </c>
      <c r="E236" s="26">
        <v>85.76942320309287</v>
      </c>
      <c r="F236" s="36">
        <v>0</v>
      </c>
      <c r="G236" s="41">
        <v>0</v>
      </c>
      <c r="H236" s="41">
        <v>28779.38</v>
      </c>
      <c r="I236" s="41">
        <v>77002.38</v>
      </c>
      <c r="J236" s="41">
        <v>1994.69</v>
      </c>
      <c r="K236" s="41">
        <v>1469.14</v>
      </c>
      <c r="L236" s="41">
        <v>4886.6899999999996</v>
      </c>
      <c r="M236" s="27">
        <f t="shared" si="7"/>
        <v>4.4731233544530256E-2</v>
      </c>
      <c r="N236" s="41">
        <v>114132.28000000001</v>
      </c>
      <c r="O236" s="41">
        <v>18</v>
      </c>
      <c r="P236" s="28">
        <f t="shared" si="6"/>
        <v>114114.28000000001</v>
      </c>
    </row>
    <row r="237" spans="2:16" x14ac:dyDescent="0.25">
      <c r="B237" s="23">
        <v>523</v>
      </c>
      <c r="C237" s="24">
        <v>9</v>
      </c>
      <c r="D237" s="25" t="s">
        <v>234</v>
      </c>
      <c r="E237" s="26">
        <v>636.36086115645116</v>
      </c>
      <c r="F237" s="36">
        <v>0</v>
      </c>
      <c r="G237" s="41">
        <v>0</v>
      </c>
      <c r="H237" s="41">
        <v>92035.62000000001</v>
      </c>
      <c r="I237" s="41">
        <v>302925.15000000002</v>
      </c>
      <c r="J237" s="41">
        <v>4126.32</v>
      </c>
      <c r="K237" s="41">
        <v>515.08000000000004</v>
      </c>
      <c r="L237" s="41">
        <v>15724.31</v>
      </c>
      <c r="M237" s="27">
        <f t="shared" si="7"/>
        <v>3.9349911438168614E-2</v>
      </c>
      <c r="N237" s="41">
        <v>415326.48000000004</v>
      </c>
      <c r="O237" s="41">
        <v>1339.11</v>
      </c>
      <c r="P237" s="28">
        <f t="shared" si="6"/>
        <v>413987.37000000005</v>
      </c>
    </row>
    <row r="238" spans="2:16" x14ac:dyDescent="0.25">
      <c r="B238" s="23">
        <v>527</v>
      </c>
      <c r="C238" s="24">
        <v>9</v>
      </c>
      <c r="D238" s="25" t="s">
        <v>235</v>
      </c>
      <c r="E238" s="26">
        <v>139.82828932629033</v>
      </c>
      <c r="F238" s="36">
        <v>0</v>
      </c>
      <c r="G238" s="41">
        <v>0</v>
      </c>
      <c r="H238" s="41">
        <v>13139.71</v>
      </c>
      <c r="I238" s="41">
        <v>123671.82</v>
      </c>
      <c r="J238" s="41">
        <v>3300</v>
      </c>
      <c r="K238" s="41">
        <v>364.22</v>
      </c>
      <c r="L238" s="41">
        <v>6760.99</v>
      </c>
      <c r="M238" s="27">
        <f t="shared" si="7"/>
        <v>4.8129232269626607E-2</v>
      </c>
      <c r="N238" s="41">
        <v>147236.74</v>
      </c>
      <c r="O238" s="41">
        <v>0</v>
      </c>
      <c r="P238" s="28">
        <f t="shared" si="6"/>
        <v>147236.74</v>
      </c>
    </row>
    <row r="239" spans="2:16" x14ac:dyDescent="0.25">
      <c r="B239" s="23">
        <v>543</v>
      </c>
      <c r="C239" s="24">
        <v>9</v>
      </c>
      <c r="D239" s="25" t="s">
        <v>236</v>
      </c>
      <c r="E239" s="26">
        <v>82.698395262317163</v>
      </c>
      <c r="F239" s="38">
        <v>0</v>
      </c>
      <c r="G239" s="41">
        <v>0</v>
      </c>
      <c r="H239" s="41">
        <v>0</v>
      </c>
      <c r="I239" s="41">
        <v>67585.790000000008</v>
      </c>
      <c r="J239" s="41">
        <v>0</v>
      </c>
      <c r="K239" s="41">
        <v>0</v>
      </c>
      <c r="L239" s="41">
        <v>2537.5500000000002</v>
      </c>
      <c r="M239" s="27">
        <f t="shared" si="7"/>
        <v>3.7545614248202172E-2</v>
      </c>
      <c r="N239" s="41">
        <v>70123.340000000011</v>
      </c>
      <c r="O239" s="41">
        <v>0</v>
      </c>
      <c r="P239" s="28">
        <f t="shared" si="6"/>
        <v>70123.340000000011</v>
      </c>
    </row>
    <row r="240" spans="2:16" x14ac:dyDescent="0.25">
      <c r="B240" s="23">
        <v>547</v>
      </c>
      <c r="C240" s="24">
        <v>9</v>
      </c>
      <c r="D240" s="25" t="s">
        <v>237</v>
      </c>
      <c r="E240" s="26">
        <v>235.27583772559919</v>
      </c>
      <c r="F240" s="38">
        <v>0</v>
      </c>
      <c r="G240" s="41">
        <v>36362.47</v>
      </c>
      <c r="H240" s="41">
        <v>24907.29</v>
      </c>
      <c r="I240" s="41">
        <v>84332.45</v>
      </c>
      <c r="J240" s="41">
        <v>2445</v>
      </c>
      <c r="K240" s="41">
        <v>782.37</v>
      </c>
      <c r="L240" s="41">
        <v>6943.33</v>
      </c>
      <c r="M240" s="27">
        <f t="shared" si="7"/>
        <v>4.6652889835474914E-2</v>
      </c>
      <c r="N240" s="41">
        <v>155772.90999999997</v>
      </c>
      <c r="O240" s="41">
        <v>0</v>
      </c>
      <c r="P240" s="28">
        <f t="shared" si="6"/>
        <v>155772.90999999997</v>
      </c>
    </row>
    <row r="241" spans="2:16" x14ac:dyDescent="0.25">
      <c r="B241" s="23">
        <v>552</v>
      </c>
      <c r="C241" s="24">
        <v>9</v>
      </c>
      <c r="D241" s="25" t="s">
        <v>239</v>
      </c>
      <c r="E241" s="26">
        <v>135.22</v>
      </c>
      <c r="F241" s="38">
        <v>0</v>
      </c>
      <c r="G241" s="41">
        <v>25789.64</v>
      </c>
      <c r="H241" s="41">
        <v>12116.4</v>
      </c>
      <c r="I241" s="41">
        <v>115122.71</v>
      </c>
      <c r="J241" s="41">
        <v>502.64</v>
      </c>
      <c r="K241" s="41">
        <v>960.72</v>
      </c>
      <c r="L241" s="41">
        <v>7482.28</v>
      </c>
      <c r="M241" s="27">
        <f t="shared" si="7"/>
        <v>4.8431470060186242E-2</v>
      </c>
      <c r="N241" s="41">
        <v>161974.39000000001</v>
      </c>
      <c r="O241" s="41">
        <v>0</v>
      </c>
      <c r="P241" s="28">
        <f t="shared" si="6"/>
        <v>161974.39000000001</v>
      </c>
    </row>
    <row r="242" spans="2:16" x14ac:dyDescent="0.25">
      <c r="B242" s="23">
        <v>567</v>
      </c>
      <c r="C242" s="24">
        <v>9</v>
      </c>
      <c r="D242" s="25" t="s">
        <v>240</v>
      </c>
      <c r="E242" s="26">
        <v>404.55967218670105</v>
      </c>
      <c r="F242" s="36">
        <v>0</v>
      </c>
      <c r="G242" s="41">
        <v>96464.34</v>
      </c>
      <c r="H242" s="41">
        <v>28236.560000000001</v>
      </c>
      <c r="I242" s="41">
        <v>116965.42</v>
      </c>
      <c r="J242" s="41">
        <v>2532.3599999999997</v>
      </c>
      <c r="K242" s="41">
        <v>0</v>
      </c>
      <c r="L242" s="41">
        <v>11645.2</v>
      </c>
      <c r="M242" s="27">
        <f t="shared" si="7"/>
        <v>4.7687399456868486E-2</v>
      </c>
      <c r="N242" s="41">
        <v>255843.88</v>
      </c>
      <c r="O242" s="41">
        <v>0</v>
      </c>
      <c r="P242" s="28">
        <f t="shared" si="6"/>
        <v>255843.88</v>
      </c>
    </row>
    <row r="243" spans="2:16" x14ac:dyDescent="0.25">
      <c r="B243" s="23">
        <v>629</v>
      </c>
      <c r="C243" s="24">
        <v>9</v>
      </c>
      <c r="D243" s="25" t="s">
        <v>241</v>
      </c>
      <c r="E243" s="26">
        <v>217.32999999999998</v>
      </c>
      <c r="F243" s="36">
        <v>0</v>
      </c>
      <c r="G243" s="41">
        <v>0</v>
      </c>
      <c r="H243" s="41">
        <v>39422.42</v>
      </c>
      <c r="I243" s="41">
        <v>118130.35</v>
      </c>
      <c r="J243" s="41">
        <v>278.64</v>
      </c>
      <c r="K243" s="41">
        <v>2850.4</v>
      </c>
      <c r="L243" s="41">
        <v>7245.64</v>
      </c>
      <c r="M243" s="27">
        <f t="shared" si="7"/>
        <v>4.5093094233877494E-2</v>
      </c>
      <c r="N243" s="41">
        <v>167927.45000000004</v>
      </c>
      <c r="O243" s="41">
        <v>48338</v>
      </c>
      <c r="P243" s="28">
        <f t="shared" si="6"/>
        <v>119589.45000000004</v>
      </c>
    </row>
    <row r="244" spans="2:16" x14ac:dyDescent="0.25">
      <c r="B244" s="23">
        <v>630</v>
      </c>
      <c r="C244" s="24">
        <v>9</v>
      </c>
      <c r="D244" s="25" t="s">
        <v>242</v>
      </c>
      <c r="E244" s="26">
        <v>144.18914900219184</v>
      </c>
      <c r="F244" s="38">
        <v>0</v>
      </c>
      <c r="G244" s="41">
        <v>0</v>
      </c>
      <c r="H244" s="41">
        <v>4538.1099999999997</v>
      </c>
      <c r="I244" s="41">
        <v>247284.1</v>
      </c>
      <c r="J244" s="41">
        <v>1306.3</v>
      </c>
      <c r="K244" s="41">
        <v>0</v>
      </c>
      <c r="L244" s="41">
        <v>12565.66</v>
      </c>
      <c r="M244" s="27">
        <f t="shared" si="7"/>
        <v>4.9641425219150548E-2</v>
      </c>
      <c r="N244" s="41">
        <v>265694.17</v>
      </c>
      <c r="O244" s="41">
        <v>21427.5</v>
      </c>
      <c r="P244" s="28">
        <f t="shared" si="6"/>
        <v>244266.66999999998</v>
      </c>
    </row>
    <row r="245" spans="2:16" x14ac:dyDescent="0.25">
      <c r="B245" s="23">
        <v>695</v>
      </c>
      <c r="C245" s="24">
        <v>9</v>
      </c>
      <c r="D245" s="25" t="s">
        <v>266</v>
      </c>
      <c r="E245" s="26">
        <v>25.101680066854268</v>
      </c>
      <c r="F245" s="36">
        <v>1</v>
      </c>
      <c r="G245" s="41">
        <v>0</v>
      </c>
      <c r="H245" s="41">
        <v>0</v>
      </c>
      <c r="I245" s="41">
        <v>12808.21</v>
      </c>
      <c r="J245" s="41">
        <v>0</v>
      </c>
      <c r="K245" s="41">
        <v>101.24</v>
      </c>
      <c r="L245" s="41">
        <v>428.03</v>
      </c>
      <c r="M245" s="27">
        <f t="shared" si="7"/>
        <v>3.3156331214730293E-2</v>
      </c>
      <c r="N245" s="41">
        <v>13337.48</v>
      </c>
      <c r="O245" s="41">
        <v>0</v>
      </c>
      <c r="P245" s="28">
        <f t="shared" si="6"/>
        <v>13337.48</v>
      </c>
    </row>
    <row r="246" spans="2:16" x14ac:dyDescent="0.25">
      <c r="B246" s="23">
        <v>771</v>
      </c>
      <c r="C246" s="24">
        <v>9</v>
      </c>
      <c r="D246" s="25" t="s">
        <v>243</v>
      </c>
      <c r="E246" s="26">
        <v>170.95096391466581</v>
      </c>
      <c r="F246" s="36">
        <v>0</v>
      </c>
      <c r="G246" s="41">
        <v>0</v>
      </c>
      <c r="H246" s="41">
        <v>0</v>
      </c>
      <c r="I246" s="41">
        <v>73284.42</v>
      </c>
      <c r="J246" s="41">
        <v>0</v>
      </c>
      <c r="K246" s="41">
        <v>0</v>
      </c>
      <c r="L246" s="41">
        <v>2979.34</v>
      </c>
      <c r="M246" s="27">
        <f t="shared" si="7"/>
        <v>4.0654480174640122E-2</v>
      </c>
      <c r="N246" s="41">
        <v>76263.759999999995</v>
      </c>
      <c r="O246" s="41">
        <v>0</v>
      </c>
      <c r="P246" s="28">
        <f t="shared" si="6"/>
        <v>76263.759999999995</v>
      </c>
    </row>
    <row r="247" spans="2:16" x14ac:dyDescent="0.25">
      <c r="B247" s="23">
        <v>830</v>
      </c>
      <c r="C247" s="24">
        <v>9</v>
      </c>
      <c r="D247" s="25" t="s">
        <v>244</v>
      </c>
      <c r="E247" s="26">
        <v>25.4</v>
      </c>
      <c r="F247" s="38">
        <v>0</v>
      </c>
      <c r="G247" s="41">
        <v>0</v>
      </c>
      <c r="H247" s="41">
        <v>14911</v>
      </c>
      <c r="I247" s="41">
        <v>15266</v>
      </c>
      <c r="J247" s="41">
        <v>0</v>
      </c>
      <c r="K247" s="41">
        <v>155.87</v>
      </c>
      <c r="L247" s="41">
        <v>1234.92</v>
      </c>
      <c r="M247" s="27">
        <f t="shared" si="7"/>
        <v>4.0712270220391276E-2</v>
      </c>
      <c r="N247" s="41">
        <v>31567.79</v>
      </c>
      <c r="O247" s="41">
        <v>0</v>
      </c>
      <c r="P247" s="28">
        <f t="shared" si="6"/>
        <v>31567.79</v>
      </c>
    </row>
    <row r="248" spans="2:16" x14ac:dyDescent="0.25">
      <c r="B248" s="23">
        <v>936</v>
      </c>
      <c r="C248" s="24">
        <v>9</v>
      </c>
      <c r="D248" s="25" t="s">
        <v>245</v>
      </c>
      <c r="E248" s="26">
        <v>37.062920062390212</v>
      </c>
      <c r="F248" s="38">
        <v>0</v>
      </c>
      <c r="G248" s="41">
        <v>0</v>
      </c>
      <c r="H248" s="41">
        <v>0</v>
      </c>
      <c r="I248" s="41">
        <v>70657.919999999998</v>
      </c>
      <c r="J248" s="41">
        <v>25.66</v>
      </c>
      <c r="K248" s="41">
        <v>0</v>
      </c>
      <c r="L248" s="41">
        <v>3096.63</v>
      </c>
      <c r="M248" s="27">
        <f t="shared" si="7"/>
        <v>4.3809750439918298E-2</v>
      </c>
      <c r="N248" s="41">
        <v>73780.210000000006</v>
      </c>
      <c r="O248" s="41">
        <v>0</v>
      </c>
      <c r="P248" s="28">
        <f t="shared" si="6"/>
        <v>73780.210000000006</v>
      </c>
    </row>
    <row r="249" spans="2:16" x14ac:dyDescent="0.25">
      <c r="B249" s="23">
        <v>952</v>
      </c>
      <c r="C249" s="24">
        <v>9</v>
      </c>
      <c r="D249" s="25" t="s">
        <v>246</v>
      </c>
      <c r="E249" s="26">
        <v>63.88</v>
      </c>
      <c r="F249" s="38">
        <v>1</v>
      </c>
      <c r="G249" s="41">
        <v>0</v>
      </c>
      <c r="H249" s="41">
        <v>10758.51</v>
      </c>
      <c r="I249" s="41">
        <v>71874.149999999994</v>
      </c>
      <c r="J249" s="41">
        <v>611.52</v>
      </c>
      <c r="K249" s="41">
        <v>328.89</v>
      </c>
      <c r="L249" s="41">
        <v>3384.06</v>
      </c>
      <c r="M249" s="27">
        <f t="shared" si="7"/>
        <v>4.0492230332091428E-2</v>
      </c>
      <c r="N249" s="41">
        <v>86957.12999999999</v>
      </c>
      <c r="O249" s="41">
        <v>7498</v>
      </c>
      <c r="P249" s="28">
        <f t="shared" si="6"/>
        <v>79459.12999999999</v>
      </c>
    </row>
    <row r="250" spans="2:16" x14ac:dyDescent="0.25">
      <c r="B250" s="23">
        <v>982</v>
      </c>
      <c r="C250" s="24">
        <v>9</v>
      </c>
      <c r="D250" s="25" t="s">
        <v>247</v>
      </c>
      <c r="E250" s="26">
        <v>29.560250435669463</v>
      </c>
      <c r="F250" s="36">
        <v>1</v>
      </c>
      <c r="G250" s="41">
        <v>0</v>
      </c>
      <c r="H250" s="41">
        <v>0</v>
      </c>
      <c r="I250" s="41">
        <v>56943</v>
      </c>
      <c r="J250" s="41">
        <v>0</v>
      </c>
      <c r="K250" s="41">
        <v>0</v>
      </c>
      <c r="L250" s="41">
        <v>1708.29</v>
      </c>
      <c r="M250" s="27">
        <f t="shared" si="7"/>
        <v>0.03</v>
      </c>
      <c r="N250" s="41">
        <v>58651.29</v>
      </c>
      <c r="O250" s="41">
        <v>0</v>
      </c>
      <c r="P250" s="28">
        <f t="shared" si="6"/>
        <v>58651.29</v>
      </c>
    </row>
    <row r="251" spans="2:16" x14ac:dyDescent="0.25">
      <c r="B251" s="23">
        <v>987</v>
      </c>
      <c r="C251" s="24">
        <v>9</v>
      </c>
      <c r="D251" s="25" t="s">
        <v>248</v>
      </c>
      <c r="E251" s="26">
        <v>259.50728395461181</v>
      </c>
      <c r="F251" s="36">
        <v>1</v>
      </c>
      <c r="G251" s="41">
        <v>4859.8</v>
      </c>
      <c r="H251" s="41">
        <v>0</v>
      </c>
      <c r="I251" s="41">
        <v>83564.47</v>
      </c>
      <c r="J251" s="41">
        <v>0</v>
      </c>
      <c r="K251" s="41">
        <v>1.63</v>
      </c>
      <c r="L251" s="41">
        <v>3438.56</v>
      </c>
      <c r="M251" s="27">
        <f t="shared" si="7"/>
        <v>3.8886344385525053E-2</v>
      </c>
      <c r="N251" s="41">
        <v>91864.46</v>
      </c>
      <c r="O251" s="41">
        <v>0</v>
      </c>
      <c r="P251" s="28">
        <f t="shared" si="6"/>
        <v>91864.46</v>
      </c>
    </row>
    <row r="254" spans="2:16" x14ac:dyDescent="0.25">
      <c r="D254" s="32" t="s">
        <v>249</v>
      </c>
      <c r="E254" s="33"/>
      <c r="F254" s="34"/>
      <c r="G254" s="34"/>
      <c r="H254" s="34"/>
      <c r="I254" s="34"/>
      <c r="J254" s="34"/>
      <c r="K254" s="34"/>
      <c r="L254" s="34"/>
    </row>
    <row r="255" spans="2:16" ht="87" customHeight="1" x14ac:dyDescent="0.25">
      <c r="D255" s="46" t="s">
        <v>250</v>
      </c>
      <c r="E255" s="47"/>
      <c r="F255" s="47"/>
      <c r="G255" s="47"/>
      <c r="H255" s="47"/>
      <c r="I255" s="47"/>
      <c r="J255" s="47"/>
      <c r="K255" s="47"/>
      <c r="L255" s="48"/>
    </row>
    <row r="256" spans="2:16" ht="51" customHeight="1" x14ac:dyDescent="0.25">
      <c r="D256" s="49" t="s">
        <v>251</v>
      </c>
      <c r="E256" s="50"/>
      <c r="F256" s="50"/>
      <c r="G256" s="50"/>
      <c r="H256" s="50"/>
      <c r="I256" s="50"/>
      <c r="J256" s="50"/>
      <c r="K256" s="50"/>
      <c r="L256" s="50"/>
    </row>
    <row r="257" spans="4:12" ht="18.75" customHeight="1" x14ac:dyDescent="0.25">
      <c r="D257" s="51" t="s">
        <v>252</v>
      </c>
      <c r="E257" s="50"/>
      <c r="F257" s="50"/>
      <c r="G257" s="50"/>
      <c r="H257" s="50"/>
      <c r="I257" s="50"/>
      <c r="J257" s="50"/>
      <c r="K257" s="50"/>
      <c r="L257" s="50"/>
    </row>
    <row r="258" spans="4:12" ht="17.25" x14ac:dyDescent="0.25">
      <c r="D258" s="52" t="s">
        <v>253</v>
      </c>
      <c r="E258" s="53"/>
      <c r="F258" s="53"/>
      <c r="G258" s="53"/>
      <c r="H258" s="53"/>
      <c r="I258" s="53"/>
      <c r="J258" s="53"/>
      <c r="K258" s="53"/>
      <c r="L258" s="53"/>
    </row>
  </sheetData>
  <mergeCells count="5">
    <mergeCell ref="B1:E1"/>
    <mergeCell ref="D255:L255"/>
    <mergeCell ref="D256:L256"/>
    <mergeCell ref="D257:L257"/>
    <mergeCell ref="D258:L25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Maha Shah</dc:creator>
  <cp:lastModifiedBy>Cody Fowler</cp:lastModifiedBy>
  <dcterms:created xsi:type="dcterms:W3CDTF">2021-07-29T16:47:46Z</dcterms:created>
  <dcterms:modified xsi:type="dcterms:W3CDTF">2023-01-25T14:56:41Z</dcterms:modified>
</cp:coreProperties>
</file>